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hpb21v\chino14\jrt\"/>
    </mc:Choice>
  </mc:AlternateContent>
  <xr:revisionPtr revIDLastSave="0" documentId="13_ncr:1_{C70CFDC6-75F2-460C-9A66-DDDA84A97D11}" xr6:coauthVersionLast="47" xr6:coauthVersionMax="47" xr10:uidLastSave="{00000000-0000-0000-0000-000000000000}"/>
  <bookViews>
    <workbookView xWindow="-108" yWindow="-108" windowWidth="23256" windowHeight="12576" activeTab="3" xr2:uid="{9FE245DF-78DC-48A8-8061-98AC6CB04E2D}"/>
  </bookViews>
  <sheets>
    <sheet name="Sheet1" sheetId="1" r:id="rId1"/>
    <sheet name="Sheet2" sheetId="2" r:id="rId2"/>
    <sheet name="大津市" sheetId="3" r:id="rId3"/>
    <sheet name="草津市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4" i="3" l="1" a="1"/>
  <c r="AB44" i="3" s="1"/>
  <c r="AB37" i="3" a="1"/>
  <c r="AB37" i="3" s="1"/>
  <c r="AB31" i="3" a="1"/>
  <c r="AB31" i="3" s="1"/>
  <c r="AB25" i="3" a="1"/>
  <c r="AB25" i="3" s="1"/>
  <c r="AB24" i="3" a="1"/>
  <c r="AB24" i="3" s="1"/>
  <c r="AB19" i="3" a="1"/>
  <c r="AB19" i="3" s="1"/>
  <c r="AB12" i="3" a="1"/>
  <c r="AB12" i="3" s="1"/>
  <c r="AB5" i="3" a="1"/>
  <c r="AB5" i="3" s="1"/>
  <c r="AA3" i="3" a="1"/>
  <c r="AA3" i="3" s="1"/>
  <c r="AB3" i="3" s="1" a="1"/>
  <c r="AB3" i="3" s="1"/>
  <c r="AA49" i="3" a="1"/>
  <c r="AA49" i="3" s="1"/>
  <c r="AB49" i="3" s="1" a="1"/>
  <c r="AB49" i="3" s="1"/>
  <c r="AA48" i="3" a="1"/>
  <c r="AA48" i="3" s="1"/>
  <c r="AB48" i="3" s="1" a="1"/>
  <c r="AB48" i="3" s="1"/>
  <c r="AA46" i="3" a="1"/>
  <c r="AA46" i="3" s="1"/>
  <c r="AB46" i="3" s="1" a="1"/>
  <c r="AB46" i="3" s="1"/>
  <c r="AA45" i="3" a="1"/>
  <c r="AA45" i="3" s="1"/>
  <c r="AB45" i="3" s="1" a="1"/>
  <c r="AB45" i="3" s="1"/>
  <c r="AA44" i="3" a="1"/>
  <c r="AA44" i="3" s="1"/>
  <c r="AA43" i="3" a="1"/>
  <c r="AA43" i="3" s="1"/>
  <c r="AB43" i="3" s="1" a="1"/>
  <c r="AB43" i="3" s="1"/>
  <c r="AA42" i="3" a="1"/>
  <c r="AA42" i="3" s="1"/>
  <c r="AB42" i="3" s="1" a="1"/>
  <c r="AB42" i="3" s="1"/>
  <c r="AA41" i="3" a="1"/>
  <c r="AA41" i="3" s="1"/>
  <c r="AB41" i="3" s="1" a="1"/>
  <c r="AB41" i="3" s="1"/>
  <c r="AA39" i="3" a="1"/>
  <c r="AA39" i="3" s="1"/>
  <c r="AB39" i="3" s="1" a="1"/>
  <c r="AB39" i="3" s="1"/>
  <c r="AA38" i="3" a="1"/>
  <c r="AA38" i="3" s="1"/>
  <c r="AB38" i="3" s="1" a="1"/>
  <c r="AB38" i="3" s="1"/>
  <c r="AA37" i="3" a="1"/>
  <c r="AA37" i="3" s="1"/>
  <c r="AA36" i="3" a="1"/>
  <c r="AA36" i="3" s="1"/>
  <c r="AB36" i="3" s="1" a="1"/>
  <c r="AB36" i="3" s="1"/>
  <c r="AA34" i="3" a="1"/>
  <c r="AA34" i="3" s="1"/>
  <c r="AB34" i="3" s="1" a="1"/>
  <c r="AB34" i="3" s="1"/>
  <c r="AA33" i="3" a="1"/>
  <c r="AA33" i="3" s="1"/>
  <c r="AB33" i="3" s="1" a="1"/>
  <c r="AB33" i="3" s="1"/>
  <c r="AA32" i="3" a="1"/>
  <c r="AA32" i="3" s="1"/>
  <c r="AB32" i="3" s="1" a="1"/>
  <c r="AB32" i="3" s="1"/>
  <c r="AA31" i="3" a="1"/>
  <c r="AA31" i="3" s="1"/>
  <c r="AA29" i="3" a="1"/>
  <c r="AA29" i="3" s="1"/>
  <c r="AB29" i="3" s="1" a="1"/>
  <c r="AB29" i="3" s="1"/>
  <c r="AA28" i="3" a="1"/>
  <c r="AA28" i="3" s="1"/>
  <c r="AB28" i="3" s="1" a="1"/>
  <c r="AB28" i="3" s="1"/>
  <c r="AA27" i="3" a="1"/>
  <c r="AA27" i="3" s="1"/>
  <c r="AB27" i="3" s="1" a="1"/>
  <c r="AB27" i="3" s="1"/>
  <c r="AA26" i="3"/>
  <c r="AB26" i="3" s="1" a="1"/>
  <c r="AB26" i="3" s="1"/>
  <c r="AA26" i="3" a="1"/>
  <c r="AA25" i="3" a="1"/>
  <c r="AA25" i="3" s="1"/>
  <c r="AA24" i="3" a="1"/>
  <c r="AA24" i="3" s="1"/>
  <c r="AA22" i="3"/>
  <c r="AB22" i="3" s="1" a="1"/>
  <c r="AB22" i="3" s="1"/>
  <c r="AA22" i="3" a="1"/>
  <c r="AA21" i="3" a="1"/>
  <c r="AA21" i="3" s="1"/>
  <c r="AB21" i="3" s="1" a="1"/>
  <c r="AB21" i="3" s="1"/>
  <c r="AA20" i="3" a="1"/>
  <c r="AA20" i="3" s="1"/>
  <c r="AB20" i="3" s="1" a="1"/>
  <c r="AB20" i="3" s="1"/>
  <c r="AA19" i="3" a="1"/>
  <c r="AA19" i="3" s="1"/>
  <c r="AA18" i="3" a="1"/>
  <c r="AA18" i="3" s="1"/>
  <c r="AB18" i="3" s="1" a="1"/>
  <c r="AB18" i="3" s="1"/>
  <c r="AA16" i="3" a="1"/>
  <c r="AA16" i="3" s="1"/>
  <c r="AB16" i="3" s="1" a="1"/>
  <c r="AB16" i="3" s="1"/>
  <c r="AA15" i="3" a="1"/>
  <c r="AA15" i="3" s="1"/>
  <c r="AB15" i="3" s="1" a="1"/>
  <c r="AB15" i="3" s="1"/>
  <c r="AA14" i="3" a="1"/>
  <c r="AA14" i="3" s="1"/>
  <c r="AB14" i="3" s="1" a="1"/>
  <c r="AB14" i="3" s="1"/>
  <c r="AA13" i="3" a="1"/>
  <c r="AA13" i="3" s="1"/>
  <c r="AB13" i="3" s="1" a="1"/>
  <c r="AB13" i="3" s="1"/>
  <c r="AA12" i="3" a="1"/>
  <c r="AA12" i="3" s="1"/>
  <c r="AA11" i="3" a="1"/>
  <c r="AA11" i="3" s="1"/>
  <c r="AB11" i="3" s="1" a="1"/>
  <c r="AB11" i="3" s="1"/>
  <c r="AA10" i="3" a="1"/>
  <c r="AA10" i="3" s="1"/>
  <c r="AB10" i="3" s="1" a="1"/>
  <c r="AB10" i="3" s="1"/>
  <c r="AA9" i="3" a="1"/>
  <c r="AA9" i="3" s="1"/>
  <c r="AB9" i="3" s="1" a="1"/>
  <c r="AB9" i="3" s="1"/>
  <c r="AA8" i="3" a="1"/>
  <c r="AA8" i="3" s="1"/>
  <c r="AB8" i="3" s="1" a="1"/>
  <c r="AB8" i="3" s="1"/>
  <c r="AA7" i="3" a="1"/>
  <c r="AA7" i="3" s="1"/>
  <c r="AB7" i="3" s="1" a="1"/>
  <c r="AB7" i="3" s="1"/>
  <c r="AA6" i="3" a="1"/>
  <c r="AA6" i="3" s="1"/>
  <c r="AB6" i="3" s="1" a="1"/>
  <c r="AB6" i="3" s="1"/>
  <c r="AA5" i="3" a="1"/>
  <c r="AA5" i="3" s="1"/>
  <c r="AA4" i="3" a="1"/>
  <c r="AA4" i="3" s="1"/>
  <c r="AB4" i="3" s="1" a="1"/>
  <c r="AB4" i="3" s="1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C40" i="3"/>
  <c r="D40" i="3"/>
  <c r="E40" i="3"/>
  <c r="F40" i="3"/>
  <c r="AA40" i="3" s="1" a="1"/>
  <c r="AA40" i="3" s="1"/>
  <c r="AB40" i="3" s="1" a="1"/>
  <c r="AB40" i="3" s="1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B23" i="3"/>
  <c r="AA23" i="3" s="1" a="1"/>
  <c r="AA23" i="3" s="1"/>
  <c r="AB23" i="3" s="1" a="1"/>
  <c r="AB23" i="3" s="1"/>
  <c r="B30" i="3"/>
  <c r="AA30" i="3" s="1" a="1"/>
  <c r="AA30" i="3" s="1"/>
  <c r="AB30" i="3" s="1" a="1"/>
  <c r="AB30" i="3" s="1"/>
  <c r="B35" i="3"/>
  <c r="AA35" i="3" s="1" a="1"/>
  <c r="AA35" i="3" s="1"/>
  <c r="AB35" i="3" s="1" a="1"/>
  <c r="AB35" i="3" s="1"/>
  <c r="B40" i="3"/>
  <c r="B47" i="3"/>
  <c r="AA47" i="3" s="1" a="1"/>
  <c r="AA47" i="3" s="1"/>
  <c r="AB47" i="3" s="1" a="1"/>
  <c r="AB47" i="3" s="1"/>
  <c r="B17" i="3"/>
  <c r="AA17" i="3" s="1" a="1"/>
  <c r="AA17" i="3" s="1"/>
  <c r="AB17" i="3" s="1" a="1"/>
  <c r="AB17" i="3" s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<sst xmlns="http://schemas.openxmlformats.org/spreadsheetml/2006/main" count="274" uniqueCount="160">
  <si>
    <t>国民一人当たり</t>
  </si>
  <si>
    <t>教 育 行 政 費</t>
  </si>
  <si>
    <t>区　分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</si>
  <si>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</si>
  <si>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</si>
  <si>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</si>
  <si>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</si>
  <si>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</si>
  <si>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</si>
  <si>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</si>
  <si>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</si>
  <si>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</si>
  <si>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</si>
  <si>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</si>
  <si>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</si>
  <si>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</si>
  <si>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</si>
  <si>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</si>
  <si>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</si>
  <si>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</si>
  <si>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</si>
  <si>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</si>
  <si>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</si>
  <si>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</si>
  <si>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</si>
  <si>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</si>
  <si>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</si>
  <si>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</si>
  <si>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</si>
  <si>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</si>
  <si>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</si>
  <si>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</si>
  <si>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</si>
  <si>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</si>
  <si>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</si>
  <si>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</si>
  <si>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</si>
  <si>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</si>
  <si>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</si>
  <si>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</si>
  <si>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</si>
  <si>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</si>
  <si>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</si>
  <si>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</si>
  <si>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</si>
  <si>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</si>
  <si>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</si>
  <si>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</si>
  <si>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</si>
  <si>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</si>
  <si>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</si>
  <si>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志賀町</t>
  </si>
  <si>
    <t>能登川町</t>
  </si>
  <si>
    <t>大津市</t>
  </si>
  <si>
    <t>彦根市</t>
  </si>
  <si>
    <t>長浜市</t>
  </si>
  <si>
    <t>浅井町</t>
  </si>
  <si>
    <t>虎姫町</t>
  </si>
  <si>
    <t>湖北町</t>
  </si>
  <si>
    <t>びわ町</t>
  </si>
  <si>
    <t>高月町</t>
  </si>
  <si>
    <t>木之本町</t>
  </si>
  <si>
    <t>余呉町</t>
  </si>
  <si>
    <t>西浅井町</t>
  </si>
  <si>
    <t>近江八幡市</t>
  </si>
  <si>
    <t>安土町</t>
  </si>
  <si>
    <t>草津市</t>
  </si>
  <si>
    <t>守山市</t>
  </si>
  <si>
    <t>栗東市</t>
  </si>
  <si>
    <t>栗東町</t>
  </si>
  <si>
    <t>野洲市</t>
  </si>
  <si>
    <t>中主町</t>
  </si>
  <si>
    <t>野洲町</t>
  </si>
  <si>
    <t>東近江市</t>
  </si>
  <si>
    <t>八日市市</t>
  </si>
  <si>
    <t>蒲生町</t>
  </si>
  <si>
    <t>永源寺町</t>
  </si>
  <si>
    <t>五個荘町</t>
  </si>
  <si>
    <t>愛東町</t>
  </si>
  <si>
    <t>湖東町</t>
  </si>
  <si>
    <t>高島市</t>
  </si>
  <si>
    <t>マキノ町</t>
  </si>
  <si>
    <t>今津町</t>
  </si>
  <si>
    <t>朽木村</t>
  </si>
  <si>
    <t>安曇川町</t>
  </si>
  <si>
    <t>高島町</t>
  </si>
  <si>
    <t>新旭町</t>
  </si>
  <si>
    <t>甲賀市</t>
  </si>
  <si>
    <t>水口町</t>
  </si>
  <si>
    <t>土山町</t>
  </si>
  <si>
    <t>甲賀町</t>
  </si>
  <si>
    <t>甲南町</t>
  </si>
  <si>
    <t>信楽町</t>
  </si>
  <si>
    <t>湖南市</t>
  </si>
  <si>
    <t>石部町</t>
  </si>
  <si>
    <t>甲西町</t>
  </si>
  <si>
    <t>米原市</t>
  </si>
  <si>
    <t>山東町</t>
  </si>
  <si>
    <t>伊吹町</t>
  </si>
  <si>
    <t>米原町</t>
  </si>
  <si>
    <t>近江町</t>
  </si>
  <si>
    <t>日野町</t>
  </si>
  <si>
    <t>竜王町</t>
  </si>
  <si>
    <t>豊郷町</t>
  </si>
  <si>
    <t>甲良町</t>
  </si>
  <si>
    <t>多賀町</t>
  </si>
  <si>
    <t>愛荘町</t>
  </si>
  <si>
    <t>秦荘町</t>
  </si>
  <si>
    <t>愛知川町</t>
  </si>
  <si>
    <t>MAX</t>
    <phoneticPr fontId="1"/>
  </si>
  <si>
    <t>（各年3月31日現在）</t>
  </si>
  <si>
    <t>学区名称</t>
  </si>
  <si>
    <t>小松</t>
  </si>
  <si>
    <t>木戸</t>
  </si>
  <si>
    <t>和邇</t>
  </si>
  <si>
    <t>小野</t>
  </si>
  <si>
    <t>旧志賀町合計</t>
  </si>
  <si>
    <t>（旧大津市分）</t>
  </si>
  <si>
    <t>葛川</t>
  </si>
  <si>
    <t>伊香立</t>
  </si>
  <si>
    <t>真野</t>
  </si>
  <si>
    <t>真野北</t>
  </si>
  <si>
    <t>堅田</t>
  </si>
  <si>
    <t>仰木</t>
  </si>
  <si>
    <t>仰木の里</t>
  </si>
  <si>
    <t>仰木の里東</t>
  </si>
  <si>
    <t>雄琴</t>
  </si>
  <si>
    <t>日吉台</t>
  </si>
  <si>
    <t>坂本</t>
  </si>
  <si>
    <t>下阪本</t>
  </si>
  <si>
    <t>唐崎</t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</si>
  <si>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</si>
  <si>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</si>
  <si>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</si>
  <si>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</si>
  <si>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</si>
  <si>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</si>
  <si>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</si>
  <si>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</si>
  <si>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</si>
  <si>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</si>
  <si>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南郷</t>
  </si>
  <si>
    <t>大石</t>
  </si>
  <si>
    <t>田上</t>
  </si>
  <si>
    <t>上田上</t>
  </si>
  <si>
    <t>青山</t>
  </si>
  <si>
    <t>瀬田</t>
  </si>
  <si>
    <t>瀬田南</t>
  </si>
  <si>
    <t>瀬田東</t>
  </si>
  <si>
    <t>瀬田北</t>
  </si>
  <si>
    <t>旧大津市合計</t>
  </si>
  <si>
    <t>合計</t>
  </si>
  <si>
    <t>(※堅田地区)</t>
    <rPh sb="2" eb="4">
      <t>カタダ</t>
    </rPh>
    <rPh sb="4" eb="6">
      <t>チク</t>
    </rPh>
    <phoneticPr fontId="1"/>
  </si>
  <si>
    <t>(※大津中央地区)</t>
    <rPh sb="2" eb="4">
      <t>オオツ</t>
    </rPh>
    <rPh sb="4" eb="8">
      <t>チュウオウチク</t>
    </rPh>
    <phoneticPr fontId="1"/>
  </si>
  <si>
    <t>(※膳所地区)</t>
    <rPh sb="2" eb="6">
      <t>ゼゼチク</t>
    </rPh>
    <phoneticPr fontId="1"/>
  </si>
  <si>
    <t>(※石山地区)</t>
    <rPh sb="1" eb="6">
      <t>コメイシヤマチク</t>
    </rPh>
    <phoneticPr fontId="1"/>
  </si>
  <si>
    <t>(※瀬田地区)</t>
    <rPh sb="2" eb="6">
      <t>セダチク</t>
    </rPh>
    <phoneticPr fontId="1"/>
  </si>
  <si>
    <t>(※坂本地区)</t>
    <rPh sb="2" eb="4">
      <t>サカモト</t>
    </rPh>
    <rPh sb="4" eb="6">
      <t>チク</t>
    </rPh>
    <phoneticPr fontId="1"/>
  </si>
  <si>
    <t>ピーク時</t>
    <rPh sb="3" eb="4">
      <t>ジ</t>
    </rPh>
    <phoneticPr fontId="1"/>
  </si>
  <si>
    <t xml:space="preserve">人口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</si>
</sst>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]ggge&quot;年&quot;;@" x16r2:formatCode16="[$-ja-JP-x-gannen]ggge&quot;年&quot;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3" fontId="0" fillId="0" borderId="0" xfId="0" applyNumberFormat="1">
      <alignment vertical="center"/>
    </xf>
    <xf numFmtId="3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2">
    <cellStyle name="標準" xfId="0" builtinId="0"/>
    <cellStyle name="標準 2" xfId="1" xr:uid="{C2A0EAAC-060F-4E93-BD82-FE410EB19052}"/>
  </cellStyles>
  <dxfs count="2"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90BC-B9FE-44D7-B66B-A9EA7362054F}">
  <dimension ref="B4:F65"/>
  <sheetViews>
    <sheetView topLeftCell="A43" workbookViewId="0">
      <selection activeCell="I9" sqref="I9"/>
    </sheetView>
  </sheetViews>
  <sheetFormatPr defaultRowHeight="13.2" x14ac:dyDescent="0.2"/>
  <sheetData>
    <row r="4" spans="2:6" x14ac:dyDescent="0.2">
      <c r="B4" t="s">
        <v>0</v>
      </c>
      <c r="C4" t="s">
        <v>2</v>
      </c>
      <c r="E4" s="2">
        <v>7946</v>
      </c>
      <c r="F4" s="3" t="s">
        <v>3</v>
      </c>
    </row>
    <row r="5" spans="2:6" x14ac:dyDescent="0.2">
      <c r="B5" t="s">
        <v>1</v>
      </c>
      <c r="E5" s="1">
        <v>13581</v>
      </c>
      <c r="F5" t="s">
        <v>50</v>
      </c>
    </row>
    <row r="6" spans="2:6" x14ac:dyDescent="0.2">
      <c r="E6" s="1">
        <v>12834</v>
      </c>
      <c r="F6" t="s">
        <v>35</v>
      </c>
    </row>
    <row r="7" spans="2:6" x14ac:dyDescent="0.2">
      <c r="E7" s="1">
        <v>12146</v>
      </c>
      <c r="F7" t="s">
        <v>42</v>
      </c>
    </row>
    <row r="8" spans="2:6" x14ac:dyDescent="0.2">
      <c r="B8" s="1">
        <v>7946</v>
      </c>
      <c r="C8" t="s">
        <v>3</v>
      </c>
      <c r="E8" s="1">
        <v>12111</v>
      </c>
      <c r="F8" t="s">
        <v>49</v>
      </c>
    </row>
    <row r="9" spans="2:6" x14ac:dyDescent="0.2">
      <c r="E9" s="1">
        <v>11872</v>
      </c>
      <c r="F9" t="s">
        <v>34</v>
      </c>
    </row>
    <row r="10" spans="2:6" x14ac:dyDescent="0.2">
      <c r="B10" s="1">
        <v>8881</v>
      </c>
      <c r="C10" t="s">
        <v>4</v>
      </c>
      <c r="E10" s="1">
        <v>11649</v>
      </c>
      <c r="F10" t="s">
        <v>6</v>
      </c>
    </row>
    <row r="11" spans="2:6" x14ac:dyDescent="0.2">
      <c r="B11" s="1">
        <v>10058</v>
      </c>
      <c r="C11" t="s">
        <v>5</v>
      </c>
      <c r="E11" s="1">
        <v>11581</v>
      </c>
      <c r="F11" t="s">
        <v>39</v>
      </c>
    </row>
    <row r="12" spans="2:6" x14ac:dyDescent="0.2">
      <c r="B12" s="1">
        <v>11649</v>
      </c>
      <c r="C12" t="s">
        <v>6</v>
      </c>
      <c r="E12" s="1">
        <v>11113</v>
      </c>
      <c r="F12" t="s">
        <v>22</v>
      </c>
    </row>
    <row r="13" spans="2:6" x14ac:dyDescent="0.2">
      <c r="B13" s="1">
        <v>7162</v>
      </c>
      <c r="C13" t="s">
        <v>7</v>
      </c>
      <c r="E13" s="1">
        <v>10616</v>
      </c>
      <c r="F13" t="s">
        <v>9</v>
      </c>
    </row>
    <row r="14" spans="2:6" x14ac:dyDescent="0.2">
      <c r="B14" s="1">
        <v>9957</v>
      </c>
      <c r="C14" t="s">
        <v>8</v>
      </c>
      <c r="E14" s="1">
        <v>10609</v>
      </c>
      <c r="F14" t="s">
        <v>48</v>
      </c>
    </row>
    <row r="15" spans="2:6" x14ac:dyDescent="0.2">
      <c r="E15" s="1">
        <v>10590</v>
      </c>
      <c r="F15" t="s">
        <v>38</v>
      </c>
    </row>
    <row r="16" spans="2:6" x14ac:dyDescent="0.2">
      <c r="B16" s="1">
        <v>10616</v>
      </c>
      <c r="C16" t="s">
        <v>9</v>
      </c>
      <c r="E16" s="1">
        <v>10416</v>
      </c>
      <c r="F16" t="s">
        <v>44</v>
      </c>
    </row>
    <row r="17" spans="2:6" x14ac:dyDescent="0.2">
      <c r="B17" s="1">
        <v>9001</v>
      </c>
      <c r="C17" t="s">
        <v>10</v>
      </c>
      <c r="E17" s="1">
        <v>10220</v>
      </c>
      <c r="F17" t="s">
        <v>20</v>
      </c>
    </row>
    <row r="18" spans="2:6" x14ac:dyDescent="0.2">
      <c r="B18" s="1">
        <v>8331</v>
      </c>
      <c r="C18" t="s">
        <v>11</v>
      </c>
      <c r="E18" s="1">
        <v>10167</v>
      </c>
      <c r="F18" t="s">
        <v>28</v>
      </c>
    </row>
    <row r="19" spans="2:6" x14ac:dyDescent="0.2">
      <c r="B19" s="1">
        <v>9272</v>
      </c>
      <c r="C19" t="s">
        <v>12</v>
      </c>
      <c r="E19" s="1">
        <v>10161</v>
      </c>
      <c r="F19" t="s">
        <v>47</v>
      </c>
    </row>
    <row r="20" spans="2:6" x14ac:dyDescent="0.2">
      <c r="B20" s="1">
        <v>9433</v>
      </c>
      <c r="C20" t="s">
        <v>13</v>
      </c>
      <c r="E20" s="1">
        <v>10144</v>
      </c>
      <c r="F20" t="s">
        <v>46</v>
      </c>
    </row>
    <row r="21" spans="2:6" x14ac:dyDescent="0.2">
      <c r="E21" s="1">
        <v>10058</v>
      </c>
      <c r="F21" t="s">
        <v>5</v>
      </c>
    </row>
    <row r="22" spans="2:6" x14ac:dyDescent="0.2">
      <c r="B22" s="1">
        <v>6833</v>
      </c>
      <c r="C22" t="s">
        <v>14</v>
      </c>
      <c r="E22" s="1">
        <v>10058</v>
      </c>
      <c r="F22" t="s">
        <v>32</v>
      </c>
    </row>
    <row r="23" spans="2:6" x14ac:dyDescent="0.2">
      <c r="B23" s="1">
        <v>7150</v>
      </c>
      <c r="C23" t="s">
        <v>15</v>
      </c>
      <c r="E23" s="1">
        <v>9988</v>
      </c>
      <c r="F23" t="s">
        <v>45</v>
      </c>
    </row>
    <row r="24" spans="2:6" x14ac:dyDescent="0.2">
      <c r="B24" s="1">
        <v>6417</v>
      </c>
      <c r="C24" t="s">
        <v>16</v>
      </c>
      <c r="E24" s="1">
        <v>9957</v>
      </c>
      <c r="F24" t="s">
        <v>8</v>
      </c>
    </row>
    <row r="25" spans="2:6" x14ac:dyDescent="0.2">
      <c r="B25" s="1">
        <v>5728</v>
      </c>
      <c r="C25" t="s">
        <v>17</v>
      </c>
      <c r="E25" s="1">
        <v>9956</v>
      </c>
      <c r="F25" t="s">
        <v>33</v>
      </c>
    </row>
    <row r="26" spans="2:6" x14ac:dyDescent="0.2">
      <c r="B26" s="1">
        <v>8584</v>
      </c>
      <c r="C26" t="s">
        <v>18</v>
      </c>
      <c r="E26" s="1">
        <v>9906</v>
      </c>
      <c r="F26" t="s">
        <v>21</v>
      </c>
    </row>
    <row r="27" spans="2:6" x14ac:dyDescent="0.2">
      <c r="E27" s="1">
        <v>9843</v>
      </c>
      <c r="F27" t="s">
        <v>19</v>
      </c>
    </row>
    <row r="28" spans="2:6" x14ac:dyDescent="0.2">
      <c r="B28" s="1">
        <v>9843</v>
      </c>
      <c r="C28" t="s">
        <v>19</v>
      </c>
      <c r="E28" s="1">
        <v>9433</v>
      </c>
      <c r="F28" t="s">
        <v>13</v>
      </c>
    </row>
    <row r="29" spans="2:6" x14ac:dyDescent="0.2">
      <c r="B29" s="1">
        <v>10220</v>
      </c>
      <c r="C29" t="s">
        <v>20</v>
      </c>
      <c r="E29" s="1">
        <v>9272</v>
      </c>
      <c r="F29" t="s">
        <v>12</v>
      </c>
    </row>
    <row r="30" spans="2:6" x14ac:dyDescent="0.2">
      <c r="B30" s="1">
        <v>9906</v>
      </c>
      <c r="C30" t="s">
        <v>21</v>
      </c>
      <c r="E30" s="1">
        <v>9001</v>
      </c>
      <c r="F30" t="s">
        <v>10</v>
      </c>
    </row>
    <row r="31" spans="2:6" x14ac:dyDescent="0.2">
      <c r="B31" s="1">
        <v>11113</v>
      </c>
      <c r="C31" t="s">
        <v>22</v>
      </c>
      <c r="E31" s="1">
        <v>8984</v>
      </c>
      <c r="F31" t="s">
        <v>41</v>
      </c>
    </row>
    <row r="32" spans="2:6" x14ac:dyDescent="0.2">
      <c r="B32" s="1">
        <v>8889</v>
      </c>
      <c r="C32" t="s">
        <v>23</v>
      </c>
      <c r="E32" s="1">
        <v>8895</v>
      </c>
      <c r="F32" t="s">
        <v>29</v>
      </c>
    </row>
    <row r="33" spans="2:6" x14ac:dyDescent="0.2">
      <c r="E33" s="1">
        <v>8890</v>
      </c>
      <c r="F33" t="s">
        <v>40</v>
      </c>
    </row>
    <row r="34" spans="2:6" x14ac:dyDescent="0.2">
      <c r="B34" s="1">
        <v>8241</v>
      </c>
      <c r="C34" t="s">
        <v>24</v>
      </c>
      <c r="E34" s="1">
        <v>8889</v>
      </c>
      <c r="F34" t="s">
        <v>23</v>
      </c>
    </row>
    <row r="35" spans="2:6" x14ac:dyDescent="0.2">
      <c r="B35" s="1">
        <v>6795</v>
      </c>
      <c r="C35" t="s">
        <v>25</v>
      </c>
      <c r="E35" s="1">
        <v>8881</v>
      </c>
      <c r="F35" t="s">
        <v>4</v>
      </c>
    </row>
    <row r="36" spans="2:6" x14ac:dyDescent="0.2">
      <c r="B36" s="1">
        <v>5057</v>
      </c>
      <c r="C36" t="s">
        <v>26</v>
      </c>
      <c r="E36" s="1">
        <v>8782</v>
      </c>
      <c r="F36" t="s">
        <v>27</v>
      </c>
    </row>
    <row r="37" spans="2:6" x14ac:dyDescent="0.2">
      <c r="B37" s="1">
        <v>8782</v>
      </c>
      <c r="C37" t="s">
        <v>27</v>
      </c>
      <c r="E37" s="1">
        <v>8584</v>
      </c>
      <c r="F37" t="s">
        <v>18</v>
      </c>
    </row>
    <row r="38" spans="2:6" x14ac:dyDescent="0.2">
      <c r="B38" s="1">
        <v>10167</v>
      </c>
      <c r="C38" t="s">
        <v>28</v>
      </c>
      <c r="E38" s="1">
        <v>8331</v>
      </c>
      <c r="F38" t="s">
        <v>11</v>
      </c>
    </row>
    <row r="39" spans="2:6" x14ac:dyDescent="0.2">
      <c r="E39" s="1">
        <v>8241</v>
      </c>
      <c r="F39" t="s">
        <v>24</v>
      </c>
    </row>
    <row r="40" spans="2:6" x14ac:dyDescent="0.2">
      <c r="B40" s="1">
        <v>8895</v>
      </c>
      <c r="C40" t="s">
        <v>29</v>
      </c>
      <c r="E40" s="1">
        <v>8112</v>
      </c>
      <c r="F40" t="s">
        <v>36</v>
      </c>
    </row>
    <row r="41" spans="2:6" x14ac:dyDescent="0.2">
      <c r="B41" s="1">
        <v>6609</v>
      </c>
      <c r="C41" t="s">
        <v>30</v>
      </c>
      <c r="E41" s="1">
        <v>7820</v>
      </c>
      <c r="F41" t="s">
        <v>37</v>
      </c>
    </row>
    <row r="42" spans="2:6" x14ac:dyDescent="0.2">
      <c r="B42" s="1">
        <v>6653</v>
      </c>
      <c r="C42" t="s">
        <v>31</v>
      </c>
      <c r="E42" s="1">
        <v>7162</v>
      </c>
      <c r="F42" t="s">
        <v>7</v>
      </c>
    </row>
    <row r="43" spans="2:6" x14ac:dyDescent="0.2">
      <c r="B43" s="1">
        <v>10058</v>
      </c>
      <c r="C43" t="s">
        <v>32</v>
      </c>
      <c r="E43" s="1">
        <v>7150</v>
      </c>
      <c r="F43" t="s">
        <v>15</v>
      </c>
    </row>
    <row r="44" spans="2:6" x14ac:dyDescent="0.2">
      <c r="B44" s="1">
        <v>9956</v>
      </c>
      <c r="C44" t="s">
        <v>33</v>
      </c>
      <c r="E44" s="1">
        <v>6833</v>
      </c>
      <c r="F44" t="s">
        <v>14</v>
      </c>
    </row>
    <row r="45" spans="2:6" x14ac:dyDescent="0.2">
      <c r="E45" s="1">
        <v>6795</v>
      </c>
      <c r="F45" t="s">
        <v>25</v>
      </c>
    </row>
    <row r="46" spans="2:6" x14ac:dyDescent="0.2">
      <c r="B46" s="1">
        <v>11872</v>
      </c>
      <c r="C46" t="s">
        <v>34</v>
      </c>
      <c r="E46" s="1">
        <v>6653</v>
      </c>
      <c r="F46" t="s">
        <v>31</v>
      </c>
    </row>
    <row r="47" spans="2:6" x14ac:dyDescent="0.2">
      <c r="B47" s="1">
        <v>12834</v>
      </c>
      <c r="C47" t="s">
        <v>35</v>
      </c>
      <c r="E47" s="1">
        <v>6609</v>
      </c>
      <c r="F47" t="s">
        <v>30</v>
      </c>
    </row>
    <row r="48" spans="2:6" x14ac:dyDescent="0.2">
      <c r="B48" s="1">
        <v>8112</v>
      </c>
      <c r="C48" t="s">
        <v>36</v>
      </c>
      <c r="E48" s="1">
        <v>6417</v>
      </c>
      <c r="F48" t="s">
        <v>16</v>
      </c>
    </row>
    <row r="49" spans="2:6" x14ac:dyDescent="0.2">
      <c r="B49" s="1">
        <v>7820</v>
      </c>
      <c r="C49" t="s">
        <v>37</v>
      </c>
      <c r="E49" s="1">
        <v>6394</v>
      </c>
      <c r="F49" t="s">
        <v>43</v>
      </c>
    </row>
    <row r="50" spans="2:6" x14ac:dyDescent="0.2">
      <c r="B50" s="1">
        <v>10590</v>
      </c>
      <c r="C50" t="s">
        <v>38</v>
      </c>
      <c r="E50" s="1">
        <v>5728</v>
      </c>
      <c r="F50" t="s">
        <v>17</v>
      </c>
    </row>
    <row r="51" spans="2:6" x14ac:dyDescent="0.2">
      <c r="E51" s="1">
        <v>5057</v>
      </c>
      <c r="F51" t="s">
        <v>26</v>
      </c>
    </row>
    <row r="52" spans="2:6" x14ac:dyDescent="0.2">
      <c r="B52" s="1">
        <v>11581</v>
      </c>
      <c r="C52" t="s">
        <v>39</v>
      </c>
    </row>
    <row r="53" spans="2:6" x14ac:dyDescent="0.2">
      <c r="B53" s="1">
        <v>8890</v>
      </c>
      <c r="C53" t="s">
        <v>40</v>
      </c>
    </row>
    <row r="54" spans="2:6" x14ac:dyDescent="0.2">
      <c r="B54" s="1">
        <v>8984</v>
      </c>
      <c r="C54" t="s">
        <v>41</v>
      </c>
    </row>
    <row r="55" spans="2:6" x14ac:dyDescent="0.2">
      <c r="B55" s="1">
        <v>12146</v>
      </c>
      <c r="C55" t="s">
        <v>42</v>
      </c>
    </row>
    <row r="56" spans="2:6" x14ac:dyDescent="0.2">
      <c r="B56" s="1">
        <v>6394</v>
      </c>
      <c r="C56" t="s">
        <v>43</v>
      </c>
    </row>
    <row r="58" spans="2:6" x14ac:dyDescent="0.2">
      <c r="B58" s="1">
        <v>10416</v>
      </c>
      <c r="C58" t="s">
        <v>44</v>
      </c>
    </row>
    <row r="59" spans="2:6" x14ac:dyDescent="0.2">
      <c r="B59" s="1">
        <v>9988</v>
      </c>
      <c r="C59" t="s">
        <v>45</v>
      </c>
    </row>
    <row r="60" spans="2:6" x14ac:dyDescent="0.2">
      <c r="B60" s="1">
        <v>10144</v>
      </c>
      <c r="C60" t="s">
        <v>46</v>
      </c>
    </row>
    <row r="61" spans="2:6" x14ac:dyDescent="0.2">
      <c r="B61" s="1">
        <v>10161</v>
      </c>
      <c r="C61" t="s">
        <v>47</v>
      </c>
    </row>
    <row r="62" spans="2:6" x14ac:dyDescent="0.2">
      <c r="B62" s="1">
        <v>10609</v>
      </c>
      <c r="C62" t="s">
        <v>48</v>
      </c>
    </row>
    <row r="64" spans="2:6" x14ac:dyDescent="0.2">
      <c r="B64" s="1">
        <v>12111</v>
      </c>
      <c r="C64" t="s">
        <v>49</v>
      </c>
    </row>
    <row r="65" spans="2:3" x14ac:dyDescent="0.2">
      <c r="B65" s="1">
        <v>13581</v>
      </c>
      <c r="C65" t="s">
        <v>50</v>
      </c>
    </row>
  </sheetData>
  <sortState xmlns:xlrd2="http://schemas.microsoft.com/office/spreadsheetml/2017/richdata2" ref="E5:F51">
    <sortCondition descending="1" ref="E4:E51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5102-AA04-4287-84A5-98CC4121FC5C}">
  <dimension ref="A4:M5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"/>
  <cols>
    <col min="1" max="1" width="11.6640625" style="4" bestFit="1" customWidth="1"/>
    <col min="2" max="2" width="10.44140625" style="4" customWidth="1"/>
  </cols>
  <sheetData>
    <row r="4" spans="1:13" x14ac:dyDescent="0.2">
      <c r="C4">
        <v>1980</v>
      </c>
      <c r="D4">
        <v>1985</v>
      </c>
      <c r="E4">
        <v>1990</v>
      </c>
      <c r="F4">
        <v>1995</v>
      </c>
      <c r="G4">
        <v>2000</v>
      </c>
      <c r="H4">
        <v>2005</v>
      </c>
      <c r="I4">
        <v>2010</v>
      </c>
      <c r="J4">
        <v>2015</v>
      </c>
      <c r="K4">
        <v>2020</v>
      </c>
      <c r="M4" t="s">
        <v>109</v>
      </c>
    </row>
    <row r="5" spans="1:13" x14ac:dyDescent="0.2">
      <c r="A5" s="5" t="s">
        <v>53</v>
      </c>
      <c r="B5" s="6" t="s">
        <v>53</v>
      </c>
      <c r="F5">
        <v>276332</v>
      </c>
      <c r="G5">
        <v>288240</v>
      </c>
      <c r="H5">
        <v>301672</v>
      </c>
      <c r="M5">
        <f>MAX($D5:$K5)</f>
        <v>301672</v>
      </c>
    </row>
    <row r="6" spans="1:13" x14ac:dyDescent="0.2">
      <c r="A6" s="5" t="s">
        <v>53</v>
      </c>
      <c r="B6" s="6" t="s">
        <v>51</v>
      </c>
      <c r="F6">
        <v>19242</v>
      </c>
      <c r="G6">
        <v>21553</v>
      </c>
      <c r="H6">
        <v>23065</v>
      </c>
      <c r="I6">
        <v>23325</v>
      </c>
      <c r="J6">
        <v>22731</v>
      </c>
      <c r="K6">
        <v>21822</v>
      </c>
      <c r="M6">
        <f t="shared" ref="M6:M54" si="0">MAX($D6:$K6)</f>
        <v>23325</v>
      </c>
    </row>
    <row r="7" spans="1:13" x14ac:dyDescent="0.2">
      <c r="A7" s="5" t="s">
        <v>54</v>
      </c>
      <c r="B7" s="6" t="s">
        <v>54</v>
      </c>
      <c r="F7">
        <v>103508</v>
      </c>
      <c r="G7">
        <v>107860</v>
      </c>
      <c r="H7">
        <v>109779</v>
      </c>
      <c r="M7">
        <f t="shared" si="0"/>
        <v>109779</v>
      </c>
    </row>
    <row r="8" spans="1:13" x14ac:dyDescent="0.2">
      <c r="A8" s="5" t="s">
        <v>55</v>
      </c>
      <c r="B8" s="6" t="s">
        <v>55</v>
      </c>
      <c r="F8">
        <v>57082</v>
      </c>
      <c r="G8">
        <v>60104</v>
      </c>
      <c r="H8">
        <v>62225</v>
      </c>
      <c r="M8">
        <f t="shared" si="0"/>
        <v>62225</v>
      </c>
    </row>
    <row r="9" spans="1:13" x14ac:dyDescent="0.2">
      <c r="A9" s="5" t="s">
        <v>55</v>
      </c>
      <c r="B9" s="6" t="s">
        <v>56</v>
      </c>
      <c r="F9">
        <v>12543</v>
      </c>
      <c r="G9">
        <v>12846</v>
      </c>
      <c r="M9">
        <f t="shared" si="0"/>
        <v>12846</v>
      </c>
    </row>
    <row r="10" spans="1:13" x14ac:dyDescent="0.2">
      <c r="A10" s="5" t="s">
        <v>55</v>
      </c>
      <c r="B10" s="6" t="s">
        <v>60</v>
      </c>
      <c r="F10">
        <v>10976</v>
      </c>
      <c r="G10">
        <v>10366</v>
      </c>
      <c r="M10">
        <f t="shared" si="0"/>
        <v>10976</v>
      </c>
    </row>
    <row r="11" spans="1:13" x14ac:dyDescent="0.2">
      <c r="A11" s="5" t="s">
        <v>55</v>
      </c>
      <c r="B11" s="6" t="s">
        <v>61</v>
      </c>
      <c r="F11">
        <v>9628</v>
      </c>
      <c r="G11">
        <v>9170</v>
      </c>
      <c r="M11">
        <f t="shared" si="0"/>
        <v>9628</v>
      </c>
    </row>
    <row r="12" spans="1:13" x14ac:dyDescent="0.2">
      <c r="A12" s="5" t="s">
        <v>55</v>
      </c>
      <c r="B12" s="6" t="s">
        <v>58</v>
      </c>
      <c r="F12">
        <v>9023</v>
      </c>
      <c r="G12">
        <v>8826</v>
      </c>
      <c r="M12">
        <f t="shared" si="0"/>
        <v>9023</v>
      </c>
    </row>
    <row r="13" spans="1:13" x14ac:dyDescent="0.2">
      <c r="A13" s="5" t="s">
        <v>55</v>
      </c>
      <c r="B13" s="6" t="s">
        <v>59</v>
      </c>
      <c r="F13">
        <v>7714</v>
      </c>
      <c r="G13">
        <v>7582</v>
      </c>
      <c r="M13">
        <f t="shared" si="0"/>
        <v>7714</v>
      </c>
    </row>
    <row r="14" spans="1:13" x14ac:dyDescent="0.2">
      <c r="A14" s="5" t="s">
        <v>55</v>
      </c>
      <c r="B14" s="6" t="s">
        <v>57</v>
      </c>
      <c r="F14">
        <v>6007</v>
      </c>
      <c r="G14">
        <v>5854</v>
      </c>
      <c r="M14">
        <f t="shared" si="0"/>
        <v>6007</v>
      </c>
    </row>
    <row r="15" spans="1:13" x14ac:dyDescent="0.2">
      <c r="A15" s="5" t="s">
        <v>55</v>
      </c>
      <c r="B15" s="6" t="s">
        <v>63</v>
      </c>
      <c r="F15">
        <v>5025</v>
      </c>
      <c r="G15">
        <v>4896</v>
      </c>
      <c r="M15">
        <f t="shared" si="0"/>
        <v>5025</v>
      </c>
    </row>
    <row r="16" spans="1:13" x14ac:dyDescent="0.2">
      <c r="A16" s="5" t="s">
        <v>55</v>
      </c>
      <c r="B16" s="6" t="s">
        <v>62</v>
      </c>
      <c r="F16">
        <v>4417</v>
      </c>
      <c r="G16">
        <v>4218</v>
      </c>
      <c r="M16">
        <f t="shared" si="0"/>
        <v>4417</v>
      </c>
    </row>
    <row r="17" spans="1:13" x14ac:dyDescent="0.2">
      <c r="A17" s="5" t="s">
        <v>64</v>
      </c>
      <c r="B17" s="6" t="s">
        <v>64</v>
      </c>
      <c r="F17">
        <v>67196</v>
      </c>
      <c r="G17">
        <v>68366</v>
      </c>
      <c r="H17">
        <v>68530</v>
      </c>
      <c r="M17">
        <f t="shared" si="0"/>
        <v>68530</v>
      </c>
    </row>
    <row r="18" spans="1:13" x14ac:dyDescent="0.2">
      <c r="A18" s="5" t="s">
        <v>64</v>
      </c>
      <c r="B18" s="6" t="s">
        <v>65</v>
      </c>
      <c r="F18">
        <v>12292</v>
      </c>
      <c r="G18">
        <v>12303</v>
      </c>
      <c r="M18">
        <f t="shared" si="0"/>
        <v>12303</v>
      </c>
    </row>
    <row r="19" spans="1:13" x14ac:dyDescent="0.2">
      <c r="A19" s="5" t="s">
        <v>66</v>
      </c>
      <c r="B19" s="6" t="s">
        <v>66</v>
      </c>
      <c r="F19">
        <v>101828</v>
      </c>
      <c r="G19">
        <v>115455</v>
      </c>
      <c r="H19">
        <v>121159</v>
      </c>
      <c r="M19">
        <f t="shared" si="0"/>
        <v>121159</v>
      </c>
    </row>
    <row r="20" spans="1:13" x14ac:dyDescent="0.2">
      <c r="A20" s="5" t="s">
        <v>67</v>
      </c>
      <c r="B20" s="6" t="s">
        <v>67</v>
      </c>
      <c r="F20">
        <v>61859</v>
      </c>
      <c r="G20">
        <v>65542</v>
      </c>
      <c r="H20">
        <v>70823</v>
      </c>
      <c r="M20">
        <f t="shared" si="0"/>
        <v>70823</v>
      </c>
    </row>
    <row r="21" spans="1:13" x14ac:dyDescent="0.2">
      <c r="A21" s="5" t="s">
        <v>68</v>
      </c>
      <c r="B21" s="6" t="s">
        <v>69</v>
      </c>
      <c r="F21">
        <v>48759</v>
      </c>
      <c r="G21">
        <v>54856</v>
      </c>
      <c r="H21">
        <v>59869</v>
      </c>
      <c r="M21">
        <f t="shared" si="0"/>
        <v>59869</v>
      </c>
    </row>
    <row r="22" spans="1:13" x14ac:dyDescent="0.2">
      <c r="A22" s="5" t="s">
        <v>70</v>
      </c>
      <c r="B22" s="6" t="s">
        <v>72</v>
      </c>
      <c r="F22">
        <v>34388</v>
      </c>
      <c r="G22">
        <v>36217</v>
      </c>
      <c r="M22">
        <f t="shared" si="0"/>
        <v>36217</v>
      </c>
    </row>
    <row r="23" spans="1:13" x14ac:dyDescent="0.2">
      <c r="A23" s="5" t="s">
        <v>70</v>
      </c>
      <c r="B23" s="6" t="s">
        <v>71</v>
      </c>
      <c r="F23">
        <v>11477</v>
      </c>
      <c r="G23">
        <v>12109</v>
      </c>
      <c r="M23">
        <f t="shared" si="0"/>
        <v>12109</v>
      </c>
    </row>
    <row r="24" spans="1:13" x14ac:dyDescent="0.2">
      <c r="A24" s="5" t="s">
        <v>73</v>
      </c>
      <c r="B24" s="6" t="s">
        <v>74</v>
      </c>
      <c r="F24">
        <v>42909</v>
      </c>
      <c r="G24">
        <v>44351</v>
      </c>
      <c r="M24">
        <f t="shared" si="0"/>
        <v>44351</v>
      </c>
    </row>
    <row r="25" spans="1:13" x14ac:dyDescent="0.2">
      <c r="A25" s="5" t="s">
        <v>73</v>
      </c>
      <c r="B25" s="6" t="s">
        <v>52</v>
      </c>
      <c r="F25">
        <v>22635</v>
      </c>
      <c r="G25">
        <v>22705</v>
      </c>
      <c r="I25">
        <v>23483</v>
      </c>
      <c r="J25">
        <v>23396</v>
      </c>
      <c r="K25">
        <v>23260</v>
      </c>
      <c r="M25">
        <f t="shared" si="0"/>
        <v>23483</v>
      </c>
    </row>
    <row r="26" spans="1:13" x14ac:dyDescent="0.2">
      <c r="A26" s="5" t="s">
        <v>73</v>
      </c>
      <c r="B26" s="6" t="s">
        <v>75</v>
      </c>
      <c r="F26">
        <v>12923</v>
      </c>
      <c r="G26">
        <v>14328</v>
      </c>
      <c r="M26">
        <f t="shared" si="0"/>
        <v>14328</v>
      </c>
    </row>
    <row r="27" spans="1:13" x14ac:dyDescent="0.2">
      <c r="A27" s="5" t="s">
        <v>73</v>
      </c>
      <c r="B27" s="6" t="s">
        <v>77</v>
      </c>
      <c r="F27">
        <v>11108</v>
      </c>
      <c r="G27">
        <v>11735</v>
      </c>
      <c r="M27">
        <f t="shared" si="0"/>
        <v>11735</v>
      </c>
    </row>
    <row r="28" spans="1:13" x14ac:dyDescent="0.2">
      <c r="A28" s="5" t="s">
        <v>73</v>
      </c>
      <c r="B28" s="6" t="s">
        <v>79</v>
      </c>
      <c r="F28">
        <v>9244</v>
      </c>
      <c r="G28">
        <v>9070</v>
      </c>
      <c r="M28">
        <f t="shared" si="0"/>
        <v>9244</v>
      </c>
    </row>
    <row r="29" spans="1:13" x14ac:dyDescent="0.2">
      <c r="A29" s="5" t="s">
        <v>73</v>
      </c>
      <c r="B29" s="6" t="s">
        <v>76</v>
      </c>
      <c r="F29">
        <v>6500</v>
      </c>
      <c r="G29">
        <v>6326</v>
      </c>
      <c r="M29">
        <f t="shared" si="0"/>
        <v>6500</v>
      </c>
    </row>
    <row r="30" spans="1:13" x14ac:dyDescent="0.2">
      <c r="A30" s="5" t="s">
        <v>73</v>
      </c>
      <c r="B30" s="6" t="s">
        <v>78</v>
      </c>
      <c r="F30">
        <v>6003</v>
      </c>
      <c r="G30">
        <v>5880</v>
      </c>
      <c r="M30">
        <f t="shared" si="0"/>
        <v>6003</v>
      </c>
    </row>
    <row r="31" spans="1:13" x14ac:dyDescent="0.2">
      <c r="A31" s="5" t="s">
        <v>80</v>
      </c>
      <c r="B31" s="6" t="s">
        <v>84</v>
      </c>
      <c r="F31">
        <v>14624</v>
      </c>
      <c r="G31">
        <v>14489</v>
      </c>
      <c r="M31">
        <f t="shared" si="0"/>
        <v>14624</v>
      </c>
    </row>
    <row r="32" spans="1:13" x14ac:dyDescent="0.2">
      <c r="A32" s="5" t="s">
        <v>80</v>
      </c>
      <c r="B32" s="6" t="s">
        <v>82</v>
      </c>
      <c r="F32">
        <v>13190</v>
      </c>
      <c r="G32">
        <v>13921</v>
      </c>
      <c r="M32">
        <f t="shared" si="0"/>
        <v>13921</v>
      </c>
    </row>
    <row r="33" spans="1:13" x14ac:dyDescent="0.2">
      <c r="A33" s="5" t="s">
        <v>80</v>
      </c>
      <c r="B33" s="6" t="s">
        <v>86</v>
      </c>
      <c r="F33">
        <v>10563</v>
      </c>
      <c r="G33">
        <v>11068</v>
      </c>
      <c r="M33">
        <f t="shared" si="0"/>
        <v>11068</v>
      </c>
    </row>
    <row r="34" spans="1:13" x14ac:dyDescent="0.2">
      <c r="A34" s="5" t="s">
        <v>80</v>
      </c>
      <c r="B34" s="6" t="s">
        <v>85</v>
      </c>
      <c r="F34">
        <v>7012</v>
      </c>
      <c r="G34">
        <v>7138</v>
      </c>
      <c r="M34">
        <f t="shared" si="0"/>
        <v>7138</v>
      </c>
    </row>
    <row r="35" spans="1:13" x14ac:dyDescent="0.2">
      <c r="A35" s="5" t="s">
        <v>80</v>
      </c>
      <c r="B35" s="6" t="s">
        <v>81</v>
      </c>
      <c r="F35">
        <v>6377</v>
      </c>
      <c r="G35">
        <v>6210</v>
      </c>
      <c r="M35">
        <f t="shared" si="0"/>
        <v>6377</v>
      </c>
    </row>
    <row r="36" spans="1:13" x14ac:dyDescent="0.2">
      <c r="A36" s="5" t="s">
        <v>80</v>
      </c>
      <c r="B36" s="6" t="s">
        <v>83</v>
      </c>
      <c r="F36">
        <v>2603</v>
      </c>
      <c r="G36">
        <v>2625</v>
      </c>
      <c r="M36">
        <f t="shared" si="0"/>
        <v>2625</v>
      </c>
    </row>
    <row r="37" spans="1:13" x14ac:dyDescent="0.2">
      <c r="A37" s="5" t="s">
        <v>87</v>
      </c>
      <c r="B37" s="6" t="s">
        <v>88</v>
      </c>
      <c r="F37">
        <v>35182</v>
      </c>
      <c r="G37">
        <v>37044</v>
      </c>
      <c r="M37">
        <f t="shared" si="0"/>
        <v>37044</v>
      </c>
    </row>
    <row r="38" spans="1:13" x14ac:dyDescent="0.2">
      <c r="A38" s="5" t="s">
        <v>87</v>
      </c>
      <c r="B38" s="6" t="s">
        <v>91</v>
      </c>
      <c r="F38">
        <v>18903</v>
      </c>
      <c r="G38">
        <v>19839</v>
      </c>
      <c r="M38">
        <f t="shared" si="0"/>
        <v>19839</v>
      </c>
    </row>
    <row r="39" spans="1:13" x14ac:dyDescent="0.2">
      <c r="A39" s="5" t="s">
        <v>87</v>
      </c>
      <c r="B39" s="6" t="s">
        <v>92</v>
      </c>
      <c r="F39">
        <v>14904</v>
      </c>
      <c r="G39">
        <v>14392</v>
      </c>
      <c r="M39">
        <f t="shared" si="0"/>
        <v>14904</v>
      </c>
    </row>
    <row r="40" spans="1:13" x14ac:dyDescent="0.2">
      <c r="A40" s="5" t="s">
        <v>87</v>
      </c>
      <c r="B40" s="6" t="s">
        <v>90</v>
      </c>
      <c r="F40">
        <v>12075</v>
      </c>
      <c r="G40">
        <v>11840</v>
      </c>
      <c r="M40">
        <f t="shared" si="0"/>
        <v>12075</v>
      </c>
    </row>
    <row r="41" spans="1:13" x14ac:dyDescent="0.2">
      <c r="A41" s="5" t="s">
        <v>87</v>
      </c>
      <c r="B41" s="6" t="s">
        <v>89</v>
      </c>
      <c r="F41">
        <v>9680</v>
      </c>
      <c r="G41">
        <v>9369</v>
      </c>
      <c r="M41">
        <f t="shared" si="0"/>
        <v>9680</v>
      </c>
    </row>
    <row r="42" spans="1:13" x14ac:dyDescent="0.2">
      <c r="A42" s="5" t="s">
        <v>93</v>
      </c>
      <c r="B42" s="6" t="s">
        <v>95</v>
      </c>
      <c r="F42">
        <v>39588</v>
      </c>
      <c r="G42">
        <v>41362</v>
      </c>
      <c r="M42">
        <f t="shared" si="0"/>
        <v>41362</v>
      </c>
    </row>
    <row r="43" spans="1:13" x14ac:dyDescent="0.2">
      <c r="A43" s="5" t="s">
        <v>93</v>
      </c>
      <c r="B43" s="6" t="s">
        <v>94</v>
      </c>
      <c r="F43">
        <v>11784</v>
      </c>
      <c r="G43">
        <v>12378</v>
      </c>
      <c r="M43">
        <f t="shared" si="0"/>
        <v>12378</v>
      </c>
    </row>
    <row r="44" spans="1:13" x14ac:dyDescent="0.2">
      <c r="A44" s="5" t="s">
        <v>96</v>
      </c>
      <c r="B44" s="6" t="s">
        <v>97</v>
      </c>
      <c r="C44">
        <v>12275</v>
      </c>
      <c r="D44">
        <v>12509</v>
      </c>
      <c r="E44">
        <v>12487</v>
      </c>
      <c r="F44">
        <v>13034</v>
      </c>
      <c r="G44">
        <v>13421</v>
      </c>
      <c r="H44">
        <v>13412</v>
      </c>
      <c r="I44">
        <v>12869</v>
      </c>
      <c r="J44">
        <v>12217</v>
      </c>
      <c r="K44">
        <v>11542</v>
      </c>
      <c r="M44">
        <f t="shared" si="0"/>
        <v>13421</v>
      </c>
    </row>
    <row r="45" spans="1:13" x14ac:dyDescent="0.2">
      <c r="A45" s="5" t="s">
        <v>96</v>
      </c>
      <c r="B45" s="6" t="s">
        <v>99</v>
      </c>
      <c r="C45">
        <v>12633</v>
      </c>
      <c r="D45">
        <v>12771</v>
      </c>
      <c r="E45">
        <v>12536</v>
      </c>
      <c r="F45">
        <v>12520</v>
      </c>
      <c r="G45">
        <v>12479</v>
      </c>
      <c r="H45">
        <v>12103</v>
      </c>
      <c r="I45">
        <v>11450</v>
      </c>
      <c r="J45">
        <v>11191</v>
      </c>
      <c r="K45">
        <v>10888</v>
      </c>
      <c r="M45">
        <f t="shared" si="0"/>
        <v>12771</v>
      </c>
    </row>
    <row r="46" spans="1:13" x14ac:dyDescent="0.2">
      <c r="A46" s="5" t="s">
        <v>96</v>
      </c>
      <c r="B46" s="6" t="s">
        <v>100</v>
      </c>
      <c r="C46">
        <v>8073</v>
      </c>
      <c r="D46">
        <v>8154</v>
      </c>
      <c r="E46">
        <v>8422</v>
      </c>
      <c r="F46">
        <v>8962</v>
      </c>
      <c r="G46">
        <v>9392</v>
      </c>
      <c r="H46">
        <v>9809</v>
      </c>
      <c r="I46">
        <v>10222</v>
      </c>
      <c r="J46">
        <v>10091</v>
      </c>
      <c r="K46">
        <v>9918</v>
      </c>
      <c r="M46">
        <f t="shared" si="0"/>
        <v>10222</v>
      </c>
    </row>
    <row r="47" spans="1:13" x14ac:dyDescent="0.2">
      <c r="A47" s="5" t="s">
        <v>96</v>
      </c>
      <c r="B47" s="6" t="s">
        <v>98</v>
      </c>
      <c r="C47">
        <v>6354</v>
      </c>
      <c r="D47">
        <v>6305</v>
      </c>
      <c r="E47">
        <v>6155</v>
      </c>
      <c r="F47">
        <v>6041</v>
      </c>
      <c r="G47">
        <v>5959</v>
      </c>
      <c r="H47">
        <v>5685</v>
      </c>
      <c r="I47">
        <v>5519</v>
      </c>
      <c r="J47">
        <v>5220</v>
      </c>
      <c r="K47">
        <v>4877</v>
      </c>
      <c r="M47">
        <f t="shared" si="0"/>
        <v>6305</v>
      </c>
    </row>
    <row r="48" spans="1:13" x14ac:dyDescent="0.2">
      <c r="A48" s="5" t="s">
        <v>101</v>
      </c>
      <c r="B48" s="6" t="s">
        <v>101</v>
      </c>
      <c r="F48">
        <v>23132</v>
      </c>
      <c r="G48">
        <v>23022</v>
      </c>
      <c r="M48">
        <f t="shared" si="0"/>
        <v>23132</v>
      </c>
    </row>
    <row r="49" spans="1:13" x14ac:dyDescent="0.2">
      <c r="A49" s="5" t="s">
        <v>102</v>
      </c>
      <c r="B49" s="6" t="s">
        <v>102</v>
      </c>
      <c r="F49">
        <v>13650</v>
      </c>
      <c r="G49">
        <v>13370</v>
      </c>
      <c r="M49">
        <f t="shared" si="0"/>
        <v>13650</v>
      </c>
    </row>
    <row r="50" spans="1:13" x14ac:dyDescent="0.2">
      <c r="A50" s="5" t="s">
        <v>103</v>
      </c>
      <c r="B50" s="6" t="s">
        <v>103</v>
      </c>
      <c r="F50">
        <v>7222</v>
      </c>
      <c r="G50">
        <v>7132</v>
      </c>
      <c r="M50">
        <f t="shared" si="0"/>
        <v>7222</v>
      </c>
    </row>
    <row r="51" spans="1:13" x14ac:dyDescent="0.2">
      <c r="A51" s="5" t="s">
        <v>104</v>
      </c>
      <c r="B51" s="6" t="s">
        <v>104</v>
      </c>
      <c r="F51">
        <v>8569</v>
      </c>
      <c r="G51">
        <v>8169</v>
      </c>
      <c r="M51">
        <f t="shared" si="0"/>
        <v>8569</v>
      </c>
    </row>
    <row r="52" spans="1:13" x14ac:dyDescent="0.2">
      <c r="A52" s="5" t="s">
        <v>105</v>
      </c>
      <c r="B52" s="6" t="s">
        <v>105</v>
      </c>
      <c r="F52">
        <v>8916</v>
      </c>
      <c r="G52">
        <v>8463</v>
      </c>
      <c r="M52">
        <f t="shared" si="0"/>
        <v>8916</v>
      </c>
    </row>
    <row r="53" spans="1:13" x14ac:dyDescent="0.2">
      <c r="A53" s="5" t="s">
        <v>106</v>
      </c>
      <c r="B53" s="6" t="s">
        <v>108</v>
      </c>
      <c r="F53">
        <v>9780</v>
      </c>
      <c r="G53">
        <v>10966</v>
      </c>
      <c r="M53">
        <f t="shared" si="0"/>
        <v>10966</v>
      </c>
    </row>
    <row r="54" spans="1:13" x14ac:dyDescent="0.2">
      <c r="A54" s="5" t="s">
        <v>106</v>
      </c>
      <c r="B54" s="6" t="s">
        <v>107</v>
      </c>
      <c r="F54">
        <v>8076</v>
      </c>
      <c r="G54">
        <v>8026</v>
      </c>
      <c r="M54">
        <f t="shared" si="0"/>
        <v>8076</v>
      </c>
    </row>
  </sheetData>
  <sortState xmlns:xlrd2="http://schemas.microsoft.com/office/spreadsheetml/2017/richdata2" ref="B5:J54">
    <sortCondition ref="H5:H54" customList="大津市,彦根市,長浜市,近江八幡市,八日市市,草津市,守山市,栗東市,野洲市,東近江市,高島市,甲賀市,湖南市,米原市,志賀町,栗東町,中主町,野洲町,石部町,甲西町,水口町,土山町,甲賀町,甲南町,信楽町,安土町,蒲生町,日野町,竜王町,永源寺町,五個荘町,能登川町,愛東町,湖東町,秦荘町,愛知川町,豊郷町,甲良町,多賀町,山東町,伊吹町,米原町,近江町,浅井町,虎姫町,湖北町,びわ町,高月町,木之本町,余呉町,西浅井町,マキノ町,今津町,朽木村,安曇川町,高島町,新旭町,愛荘町"/>
  </sortState>
  <phoneticPr fontId="1"/>
  <conditionalFormatting sqref="C5:K54">
    <cfRule type="expression" dxfId="1" priority="2">
      <formula>C5=$M5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0EB3F5-40CE-44CA-BCA0-66AF75B26ECB}">
            <xm:f>大津市!$B$3</xm:f>
            <x14:dxf/>
          </x14:cfRule>
          <xm:sqref>C9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D7E2-6B40-4743-908E-B1A0008AC1C2}">
  <dimension ref="A1:AB49"/>
  <sheetViews>
    <sheetView zoomScale="85" zoomScaleNormal="85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B27" sqref="AB27"/>
    </sheetView>
  </sheetViews>
  <sheetFormatPr defaultRowHeight="13.2" x14ac:dyDescent="0.2"/>
  <cols>
    <col min="1" max="1" width="19.33203125" bestFit="1" customWidth="1"/>
    <col min="2" max="4" width="8.88671875" bestFit="1" customWidth="1"/>
    <col min="5" max="25" width="9.88671875" bestFit="1" customWidth="1"/>
    <col min="27" max="27" width="0" hidden="1" customWidth="1"/>
  </cols>
  <sheetData>
    <row r="1" spans="1:28" s="9" customFormat="1" x14ac:dyDescent="0.2">
      <c r="A1" s="9" t="s">
        <v>110</v>
      </c>
      <c r="B1" s="10">
        <v>44562</v>
      </c>
      <c r="C1" s="10">
        <v>44197</v>
      </c>
      <c r="D1" s="10">
        <v>43831</v>
      </c>
      <c r="E1" s="10">
        <v>43466</v>
      </c>
      <c r="F1" s="10">
        <v>43101</v>
      </c>
      <c r="G1" s="10">
        <v>42736</v>
      </c>
      <c r="H1" s="10">
        <v>42370</v>
      </c>
      <c r="I1" s="10">
        <v>42005</v>
      </c>
      <c r="J1" s="10">
        <v>41640</v>
      </c>
      <c r="K1" s="10">
        <v>41275</v>
      </c>
      <c r="L1" s="10">
        <v>40909</v>
      </c>
      <c r="M1" s="10">
        <v>40544</v>
      </c>
      <c r="N1" s="10">
        <v>40179</v>
      </c>
      <c r="O1" s="10">
        <v>39814</v>
      </c>
      <c r="P1" s="10">
        <v>39448</v>
      </c>
      <c r="Q1" s="10">
        <v>39083</v>
      </c>
      <c r="R1" s="10">
        <v>38718</v>
      </c>
      <c r="S1" s="10">
        <v>38353</v>
      </c>
      <c r="T1" s="10">
        <v>37987</v>
      </c>
      <c r="U1" s="10">
        <v>37622</v>
      </c>
      <c r="V1" s="10">
        <v>37257</v>
      </c>
      <c r="W1" s="10">
        <v>36892</v>
      </c>
      <c r="X1" s="10">
        <v>36526</v>
      </c>
      <c r="Y1" s="10">
        <v>36161</v>
      </c>
    </row>
    <row r="2" spans="1:28" x14ac:dyDescent="0.2">
      <c r="A2" t="s">
        <v>111</v>
      </c>
      <c r="B2" t="s">
        <v>159</v>
      </c>
      <c r="C2" t="s">
        <v>159</v>
      </c>
      <c r="D2" t="s">
        <v>159</v>
      </c>
      <c r="E2" t="s">
        <v>159</v>
      </c>
      <c r="F2" t="s">
        <v>159</v>
      </c>
      <c r="G2" t="s">
        <v>159</v>
      </c>
      <c r="H2" t="s">
        <v>159</v>
      </c>
      <c r="I2" t="s">
        <v>159</v>
      </c>
      <c r="J2" t="s">
        <v>159</v>
      </c>
      <c r="K2" t="s">
        <v>159</v>
      </c>
      <c r="L2" t="s">
        <v>159</v>
      </c>
      <c r="M2" t="s">
        <v>159</v>
      </c>
      <c r="N2" t="s">
        <v>159</v>
      </c>
      <c r="O2" t="s">
        <v>159</v>
      </c>
      <c r="P2" t="s">
        <v>159</v>
      </c>
      <c r="Q2" t="s">
        <v>159</v>
      </c>
      <c r="R2" t="s">
        <v>159</v>
      </c>
      <c r="S2" t="s">
        <v>159</v>
      </c>
      <c r="T2" t="s">
        <v>159</v>
      </c>
      <c r="U2" t="s">
        <v>159</v>
      </c>
      <c r="V2" t="s">
        <v>159</v>
      </c>
      <c r="W2" t="s">
        <v>159</v>
      </c>
      <c r="X2" t="s">
        <v>159</v>
      </c>
      <c r="Y2" t="s">
        <v>159</v>
      </c>
      <c r="AB2" t="s">
        <v>158</v>
      </c>
    </row>
    <row r="3" spans="1:28" x14ac:dyDescent="0.2">
      <c r="A3" t="s">
        <v>112</v>
      </c>
      <c r="B3" s="1">
        <v>4107</v>
      </c>
      <c r="C3" s="1">
        <v>4146</v>
      </c>
      <c r="D3" s="1">
        <v>4162</v>
      </c>
      <c r="E3" s="1">
        <v>4209</v>
      </c>
      <c r="F3" s="1">
        <v>4239</v>
      </c>
      <c r="G3" s="1">
        <v>4306</v>
      </c>
      <c r="H3" s="1">
        <v>4322</v>
      </c>
      <c r="I3" s="1">
        <v>4348</v>
      </c>
      <c r="J3" s="1">
        <v>4374</v>
      </c>
      <c r="K3" s="1">
        <v>4379</v>
      </c>
      <c r="L3" s="1">
        <v>4391</v>
      </c>
      <c r="M3" s="1">
        <v>4401</v>
      </c>
      <c r="N3" s="1">
        <v>4361</v>
      </c>
      <c r="O3" s="1">
        <v>4312</v>
      </c>
      <c r="P3" s="1">
        <v>4296</v>
      </c>
      <c r="Q3" s="1">
        <v>4272</v>
      </c>
      <c r="R3" s="1">
        <v>4190</v>
      </c>
      <c r="S3" s="1">
        <v>4139</v>
      </c>
      <c r="T3" s="1">
        <v>4140</v>
      </c>
      <c r="U3" s="1">
        <v>4075</v>
      </c>
      <c r="V3" s="1">
        <v>4050</v>
      </c>
      <c r="W3" s="1">
        <v>4021</v>
      </c>
      <c r="X3" s="1">
        <v>3990</v>
      </c>
      <c r="Y3" s="1">
        <v>3934</v>
      </c>
      <c r="AA3" cm="1">
        <f t="array" ref="AA3">YEAR(INDEX($B$1:$Y$1,_xlfn.XMATCH(MAX($B3:$Y3),$B3:$Y3,1)))</f>
        <v>2011</v>
      </c>
      <c r="AB3" cm="1">
        <f t="array" ref="AB3">_xlfn.IFS(AA3=1999,"1999以前",AA3=2022,"2022以降",1=1,AA3)</f>
        <v>2011</v>
      </c>
    </row>
    <row r="4" spans="1:28" x14ac:dyDescent="0.2">
      <c r="A4" t="s">
        <v>113</v>
      </c>
      <c r="B4" s="1">
        <v>4553</v>
      </c>
      <c r="C4" s="1">
        <v>4585</v>
      </c>
      <c r="D4" s="1">
        <v>4658</v>
      </c>
      <c r="E4" s="1">
        <v>4710</v>
      </c>
      <c r="F4" s="1">
        <v>4671</v>
      </c>
      <c r="G4" s="1">
        <v>4735</v>
      </c>
      <c r="H4" s="1">
        <v>4727</v>
      </c>
      <c r="I4" s="1">
        <v>4726</v>
      </c>
      <c r="J4" s="1">
        <v>4725</v>
      </c>
      <c r="K4" s="1">
        <v>4738</v>
      </c>
      <c r="L4" s="1">
        <v>4733</v>
      </c>
      <c r="M4" s="1">
        <v>4694</v>
      </c>
      <c r="N4" s="1">
        <v>4679</v>
      </c>
      <c r="O4" s="1">
        <v>4673</v>
      </c>
      <c r="P4" s="1">
        <v>4618</v>
      </c>
      <c r="Q4" s="1">
        <v>4623</v>
      </c>
      <c r="R4" s="1">
        <v>4593</v>
      </c>
      <c r="S4" s="1">
        <v>4545</v>
      </c>
      <c r="T4" s="1">
        <v>4455</v>
      </c>
      <c r="U4" s="1">
        <v>4398</v>
      </c>
      <c r="V4" s="1">
        <v>4288</v>
      </c>
      <c r="W4" s="1">
        <v>4296</v>
      </c>
      <c r="X4" s="1">
        <v>4245</v>
      </c>
      <c r="Y4" s="1">
        <v>4194</v>
      </c>
      <c r="AA4" cm="1">
        <f t="array" ref="AA4">YEAR(INDEX($B$1:$Y$1,_xlfn.XMATCH(MAX($B4:$Y4),$B4:$Y4,1)))</f>
        <v>2013</v>
      </c>
      <c r="AB4" cm="1">
        <f t="array" ref="AB4">_xlfn.IFS(AA4=1999,"1999以前",AA4=2022,"2022以降",1=1,AA4)</f>
        <v>2013</v>
      </c>
    </row>
    <row r="5" spans="1:28" x14ac:dyDescent="0.2">
      <c r="A5" t="s">
        <v>114</v>
      </c>
      <c r="B5" s="1">
        <v>8353</v>
      </c>
      <c r="C5" s="1">
        <v>8481</v>
      </c>
      <c r="D5" s="1">
        <v>8578</v>
      </c>
      <c r="E5" s="1">
        <v>8625</v>
      </c>
      <c r="F5" s="1">
        <v>8715</v>
      </c>
      <c r="G5" s="1">
        <v>8795</v>
      </c>
      <c r="H5" s="1">
        <v>8908</v>
      </c>
      <c r="I5" s="1">
        <v>8954</v>
      </c>
      <c r="J5" s="1">
        <v>8944</v>
      </c>
      <c r="K5" s="1">
        <v>8982</v>
      </c>
      <c r="L5" s="1">
        <v>9071</v>
      </c>
      <c r="M5" s="1">
        <v>9139</v>
      </c>
      <c r="N5" s="1">
        <v>9185</v>
      </c>
      <c r="O5" s="1">
        <v>9118</v>
      </c>
      <c r="P5" s="1">
        <v>9208</v>
      </c>
      <c r="Q5" s="1">
        <v>9150</v>
      </c>
      <c r="R5" s="1">
        <v>9097</v>
      </c>
      <c r="S5" s="1">
        <v>8996</v>
      </c>
      <c r="T5" s="1">
        <v>8891</v>
      </c>
      <c r="U5" s="1">
        <v>8777</v>
      </c>
      <c r="V5" s="1">
        <v>8708</v>
      </c>
      <c r="W5" s="1">
        <v>8547</v>
      </c>
      <c r="X5" s="1">
        <v>8431</v>
      </c>
      <c r="Y5" s="1">
        <v>8210</v>
      </c>
      <c r="AA5" cm="1">
        <f t="array" ref="AA5">YEAR(INDEX($B$1:$Y$1,_xlfn.XMATCH(MAX($B5:$Y5),$B5:$Y5,1)))</f>
        <v>2008</v>
      </c>
      <c r="AB5" cm="1">
        <f t="array" ref="AB5">_xlfn.IFS(AA5=1999,"1999以前",AA5=2022,"2022以降",1=1,AA5)</f>
        <v>2008</v>
      </c>
    </row>
    <row r="6" spans="1:28" ht="13.8" thickBot="1" x14ac:dyDescent="0.25">
      <c r="A6" t="s">
        <v>115</v>
      </c>
      <c r="B6" s="1">
        <v>4291</v>
      </c>
      <c r="C6" s="1">
        <v>4358</v>
      </c>
      <c r="D6" s="1">
        <v>4424</v>
      </c>
      <c r="E6" s="1">
        <v>4434</v>
      </c>
      <c r="F6" s="1">
        <v>4492</v>
      </c>
      <c r="G6" s="1">
        <v>4552</v>
      </c>
      <c r="H6" s="1">
        <v>4615</v>
      </c>
      <c r="I6" s="1">
        <v>4703</v>
      </c>
      <c r="J6" s="1">
        <v>4823</v>
      </c>
      <c r="K6" s="1">
        <v>4926</v>
      </c>
      <c r="L6" s="1">
        <v>4953</v>
      </c>
      <c r="M6" s="1">
        <v>5007</v>
      </c>
      <c r="N6" s="1">
        <v>5100</v>
      </c>
      <c r="O6" s="1">
        <v>5139</v>
      </c>
      <c r="P6" s="1">
        <v>5180</v>
      </c>
      <c r="Q6" s="1">
        <v>5245</v>
      </c>
      <c r="R6" s="1">
        <v>5321</v>
      </c>
      <c r="S6" s="1">
        <v>5385</v>
      </c>
      <c r="T6" s="1">
        <v>5427</v>
      </c>
      <c r="U6" s="1">
        <v>5509</v>
      </c>
      <c r="V6" s="1">
        <v>5544</v>
      </c>
      <c r="W6" s="1">
        <v>5612</v>
      </c>
      <c r="X6" s="1">
        <v>5603</v>
      </c>
      <c r="Y6" s="1">
        <v>5509</v>
      </c>
      <c r="AA6" cm="1">
        <f t="array" ref="AA6">YEAR(INDEX($B$1:$Y$1,_xlfn.XMATCH(MAX($B6:$Y6),$B6:$Y6,1)))</f>
        <v>2001</v>
      </c>
      <c r="AB6" cm="1">
        <f t="array" ref="AB6">_xlfn.IFS(AA6=1999,"1999以前",AA6=2022,"2022以降",1=1,AA6)</f>
        <v>2001</v>
      </c>
    </row>
    <row r="7" spans="1:28" s="7" customFormat="1" ht="14.4" thickTop="1" thickBot="1" x14ac:dyDescent="0.25">
      <c r="A7" s="7" t="s">
        <v>116</v>
      </c>
      <c r="B7" s="8">
        <v>21304</v>
      </c>
      <c r="C7" s="8">
        <v>21570</v>
      </c>
      <c r="D7" s="8">
        <v>21822</v>
      </c>
      <c r="E7" s="8">
        <v>21978</v>
      </c>
      <c r="F7" s="8">
        <v>22117</v>
      </c>
      <c r="G7" s="8">
        <v>22388</v>
      </c>
      <c r="H7" s="8">
        <v>22572</v>
      </c>
      <c r="I7" s="8">
        <v>22731</v>
      </c>
      <c r="J7" s="8">
        <v>22866</v>
      </c>
      <c r="K7" s="8">
        <v>23025</v>
      </c>
      <c r="L7" s="8">
        <v>23148</v>
      </c>
      <c r="M7" s="8">
        <v>23241</v>
      </c>
      <c r="N7" s="8">
        <v>23325</v>
      </c>
      <c r="O7" s="8">
        <v>23242</v>
      </c>
      <c r="P7" s="8">
        <v>23302</v>
      </c>
      <c r="Q7" s="8">
        <v>23290</v>
      </c>
      <c r="R7" s="8">
        <v>23201</v>
      </c>
      <c r="S7" s="8">
        <v>23065</v>
      </c>
      <c r="T7" s="8">
        <v>22913</v>
      </c>
      <c r="U7" s="8">
        <v>22759</v>
      </c>
      <c r="V7" s="8">
        <v>22590</v>
      </c>
      <c r="W7" s="8">
        <v>22476</v>
      </c>
      <c r="X7" s="8">
        <v>22269</v>
      </c>
      <c r="Y7" s="8">
        <v>21847</v>
      </c>
      <c r="AA7" s="7" cm="1">
        <f t="array" ref="AA7">YEAR(INDEX($B$1:$Y$1,_xlfn.XMATCH(MAX($B7:$Y7),$B7:$Y7,1)))</f>
        <v>2010</v>
      </c>
      <c r="AB7" s="7" cm="1">
        <f t="array" ref="AB7">_xlfn.IFS(AA7=1999,"1999以前",AA7=2022,"2022以降",1=1,AA7)</f>
        <v>2010</v>
      </c>
    </row>
    <row r="8" spans="1:28" ht="13.8" hidden="1" thickTop="1" x14ac:dyDescent="0.2">
      <c r="A8" t="s">
        <v>117</v>
      </c>
      <c r="AA8" cm="1">
        <f t="array" ref="AA8">YEAR(INDEX($B$1:$Y$1,_xlfn.XMATCH(MAX($B8:$Y8),$B8:$Y8,1)))</f>
        <v>2022</v>
      </c>
      <c r="AB8" t="str" cm="1">
        <f t="array" ref="AB8">_xlfn.IFS(AA8=1999,"1999以前",AA8=2022,"2022以降",1=1,AA8)</f>
        <v>2022以降</v>
      </c>
    </row>
    <row r="9" spans="1:28" ht="13.8" thickTop="1" x14ac:dyDescent="0.2">
      <c r="A9" t="s">
        <v>118</v>
      </c>
      <c r="B9">
        <v>223</v>
      </c>
      <c r="C9">
        <v>223</v>
      </c>
      <c r="D9">
        <v>228</v>
      </c>
      <c r="E9">
        <v>232</v>
      </c>
      <c r="F9">
        <v>240</v>
      </c>
      <c r="G9">
        <v>255</v>
      </c>
      <c r="H9">
        <v>267</v>
      </c>
      <c r="I9">
        <v>272</v>
      </c>
      <c r="J9">
        <v>290</v>
      </c>
      <c r="K9">
        <v>292</v>
      </c>
      <c r="L9">
        <v>307</v>
      </c>
      <c r="M9">
        <v>315</v>
      </c>
      <c r="N9">
        <v>329</v>
      </c>
      <c r="O9">
        <v>344</v>
      </c>
      <c r="P9">
        <v>349</v>
      </c>
      <c r="Q9">
        <v>363</v>
      </c>
      <c r="R9">
        <v>370</v>
      </c>
      <c r="S9">
        <v>380</v>
      </c>
      <c r="T9">
        <v>385</v>
      </c>
      <c r="U9">
        <v>385</v>
      </c>
      <c r="V9">
        <v>388</v>
      </c>
      <c r="W9">
        <v>383</v>
      </c>
      <c r="X9">
        <v>400</v>
      </c>
      <c r="Y9">
        <v>408</v>
      </c>
      <c r="AA9" cm="1">
        <f t="array" ref="AA9">YEAR(INDEX($B$1:$Y$1,_xlfn.XMATCH(MAX($B9:$Y9),$B9:$Y9,1)))</f>
        <v>1999</v>
      </c>
      <c r="AB9" t="str" cm="1">
        <f t="array" ref="AB9">_xlfn.IFS(AA9=1999,"1999以前",AA9=2022,"2022以降",1=1,AA9)</f>
        <v>1999以前</v>
      </c>
    </row>
    <row r="10" spans="1:28" x14ac:dyDescent="0.2">
      <c r="A10" t="s">
        <v>119</v>
      </c>
      <c r="B10" s="1">
        <v>2799</v>
      </c>
      <c r="C10" s="1">
        <v>2759</v>
      </c>
      <c r="D10" s="1">
        <v>2699</v>
      </c>
      <c r="E10" s="1">
        <v>2650</v>
      </c>
      <c r="F10" s="1">
        <v>2625</v>
      </c>
      <c r="G10" s="1">
        <v>2575</v>
      </c>
      <c r="H10" s="1">
        <v>2545</v>
      </c>
      <c r="I10" s="1">
        <v>2485</v>
      </c>
      <c r="J10" s="1">
        <v>2468</v>
      </c>
      <c r="K10" s="1">
        <v>2406</v>
      </c>
      <c r="L10" s="1">
        <v>2435</v>
      </c>
      <c r="M10" s="1">
        <v>2485</v>
      </c>
      <c r="N10" s="1">
        <v>2538</v>
      </c>
      <c r="O10" s="1">
        <v>2556</v>
      </c>
      <c r="P10" s="1">
        <v>2598</v>
      </c>
      <c r="Q10" s="1">
        <v>2630</v>
      </c>
      <c r="R10" s="1">
        <v>2671</v>
      </c>
      <c r="S10" s="1">
        <v>2712</v>
      </c>
      <c r="T10" s="1">
        <v>2732</v>
      </c>
      <c r="U10" s="1">
        <v>2748</v>
      </c>
      <c r="V10" s="1">
        <v>2802</v>
      </c>
      <c r="W10" s="1">
        <v>2831</v>
      </c>
      <c r="X10" s="1">
        <v>2887</v>
      </c>
      <c r="Y10" s="1">
        <v>2895</v>
      </c>
      <c r="AA10" cm="1">
        <f t="array" ref="AA10">YEAR(INDEX($B$1:$Y$1,_xlfn.XMATCH(MAX($B10:$Y10),$B10:$Y10,1)))</f>
        <v>1999</v>
      </c>
      <c r="AB10" t="str" cm="1">
        <f t="array" ref="AB10">_xlfn.IFS(AA10=1999,"1999以前",AA10=2022,"2022以降",1=1,AA10)</f>
        <v>1999以前</v>
      </c>
    </row>
    <row r="11" spans="1:28" x14ac:dyDescent="0.2">
      <c r="A11" t="s">
        <v>120</v>
      </c>
      <c r="B11" s="1">
        <v>7473</v>
      </c>
      <c r="C11" s="1">
        <v>7500</v>
      </c>
      <c r="D11" s="1">
        <v>7572</v>
      </c>
      <c r="E11" s="1">
        <v>7571</v>
      </c>
      <c r="F11" s="1">
        <v>7639</v>
      </c>
      <c r="G11" s="1">
        <v>7674</v>
      </c>
      <c r="H11" s="1">
        <v>7704</v>
      </c>
      <c r="I11" s="1">
        <v>7628</v>
      </c>
      <c r="J11" s="1">
        <v>7631</v>
      </c>
      <c r="K11" s="1">
        <v>7532</v>
      </c>
      <c r="L11" s="1">
        <v>7378</v>
      </c>
      <c r="M11" s="1">
        <v>7374</v>
      </c>
      <c r="N11" s="1">
        <v>7315</v>
      </c>
      <c r="O11" s="1">
        <v>7213</v>
      </c>
      <c r="P11" s="1">
        <v>7177</v>
      </c>
      <c r="Q11" s="1">
        <v>7054</v>
      </c>
      <c r="R11" s="1">
        <v>6980</v>
      </c>
      <c r="S11" s="1">
        <v>6885</v>
      </c>
      <c r="T11" s="1">
        <v>6784</v>
      </c>
      <c r="U11" s="1">
        <v>6579</v>
      </c>
      <c r="V11" s="1">
        <v>6396</v>
      </c>
      <c r="W11" s="1">
        <v>6350</v>
      </c>
      <c r="X11" s="1">
        <v>6304</v>
      </c>
      <c r="Y11" s="1">
        <v>6248</v>
      </c>
      <c r="AA11" cm="1">
        <f t="array" ref="AA11">YEAR(INDEX($B$1:$Y$1,_xlfn.XMATCH(MAX($B11:$Y11),$B11:$Y11,1)))</f>
        <v>2016</v>
      </c>
      <c r="AB11" cm="1">
        <f t="array" ref="AB11">_xlfn.IFS(AA11=1999,"1999以前",AA11=2022,"2022以降",1=1,AA11)</f>
        <v>2016</v>
      </c>
    </row>
    <row r="12" spans="1:28" x14ac:dyDescent="0.2">
      <c r="A12" t="s">
        <v>121</v>
      </c>
      <c r="B12" s="1">
        <v>6058</v>
      </c>
      <c r="C12" s="1">
        <v>6101</v>
      </c>
      <c r="D12" s="1">
        <v>6285</v>
      </c>
      <c r="E12" s="1">
        <v>6411</v>
      </c>
      <c r="F12" s="1">
        <v>6475</v>
      </c>
      <c r="G12" s="1">
        <v>6593</v>
      </c>
      <c r="H12" s="1">
        <v>6687</v>
      </c>
      <c r="I12" s="1">
        <v>6843</v>
      </c>
      <c r="J12" s="1">
        <v>7046</v>
      </c>
      <c r="K12" s="1">
        <v>7239</v>
      </c>
      <c r="L12" s="1">
        <v>7361</v>
      </c>
      <c r="M12" s="1">
        <v>7465</v>
      </c>
      <c r="N12" s="1">
        <v>7622</v>
      </c>
      <c r="O12" s="1">
        <v>7739</v>
      </c>
      <c r="P12" s="1">
        <v>7852</v>
      </c>
      <c r="Q12" s="1">
        <v>7957</v>
      </c>
      <c r="R12" s="1">
        <v>8048</v>
      </c>
      <c r="S12" s="1">
        <v>8222</v>
      </c>
      <c r="T12" s="1">
        <v>8388</v>
      </c>
      <c r="U12" s="1">
        <v>8557</v>
      </c>
      <c r="V12" s="1">
        <v>8653</v>
      </c>
      <c r="W12" s="1">
        <v>8704</v>
      </c>
      <c r="X12" s="1">
        <v>8844</v>
      </c>
      <c r="Y12" s="1">
        <v>8893</v>
      </c>
      <c r="AA12" cm="1">
        <f t="array" ref="AA12">YEAR(INDEX($B$1:$Y$1,_xlfn.XMATCH(MAX($B12:$Y12),$B12:$Y12,1)))</f>
        <v>1999</v>
      </c>
      <c r="AB12" t="str" cm="1">
        <f t="array" ref="AB12">_xlfn.IFS(AA12=1999,"1999以前",AA12=2022,"2022以降",1=1,AA12)</f>
        <v>1999以前</v>
      </c>
    </row>
    <row r="13" spans="1:28" x14ac:dyDescent="0.2">
      <c r="A13" t="s">
        <v>122</v>
      </c>
      <c r="B13" s="1">
        <v>17281</v>
      </c>
      <c r="C13" s="1">
        <v>17121</v>
      </c>
      <c r="D13" s="1">
        <v>16979</v>
      </c>
      <c r="E13" s="1">
        <v>16915</v>
      </c>
      <c r="F13" s="1">
        <v>16922</v>
      </c>
      <c r="G13" s="1">
        <v>16919</v>
      </c>
      <c r="H13" s="1">
        <v>16819</v>
      </c>
      <c r="I13" s="1">
        <v>16603</v>
      </c>
      <c r="J13" s="1">
        <v>16401</v>
      </c>
      <c r="K13" s="1">
        <v>16125</v>
      </c>
      <c r="L13" s="1">
        <v>15918</v>
      </c>
      <c r="M13" s="1">
        <v>15822</v>
      </c>
      <c r="N13" s="1">
        <v>16014</v>
      </c>
      <c r="O13" s="1">
        <v>15968</v>
      </c>
      <c r="P13" s="1">
        <v>15970</v>
      </c>
      <c r="Q13" s="1">
        <v>15982</v>
      </c>
      <c r="R13" s="1">
        <v>15810</v>
      </c>
      <c r="S13" s="1">
        <v>15748</v>
      </c>
      <c r="T13" s="1">
        <v>15753</v>
      </c>
      <c r="U13" s="1">
        <v>15709</v>
      </c>
      <c r="V13" s="1">
        <v>15647</v>
      </c>
      <c r="W13" s="1">
        <v>15472</v>
      </c>
      <c r="X13" s="1">
        <v>15464</v>
      </c>
      <c r="Y13" s="1">
        <v>15759</v>
      </c>
      <c r="AA13" cm="1">
        <f t="array" ref="AA13">YEAR(INDEX($B$1:$Y$1,_xlfn.XMATCH(MAX($B13:$Y13),$B13:$Y13,1)))</f>
        <v>2022</v>
      </c>
      <c r="AB13" t="str" cm="1">
        <f t="array" ref="AB13">_xlfn.IFS(AA13=1999,"1999以前",AA13=2022,"2022以降",1=1,AA13)</f>
        <v>2022以降</v>
      </c>
    </row>
    <row r="14" spans="1:28" x14ac:dyDescent="0.2">
      <c r="A14" t="s">
        <v>123</v>
      </c>
      <c r="B14" s="1">
        <v>1952</v>
      </c>
      <c r="C14" s="1">
        <v>1989</v>
      </c>
      <c r="D14" s="1">
        <v>2008</v>
      </c>
      <c r="E14" s="1">
        <v>2047</v>
      </c>
      <c r="F14" s="1">
        <v>2108</v>
      </c>
      <c r="G14" s="1">
        <v>2158</v>
      </c>
      <c r="H14" s="1">
        <v>2215</v>
      </c>
      <c r="I14" s="1">
        <v>2250</v>
      </c>
      <c r="J14" s="1">
        <v>2284</v>
      </c>
      <c r="K14" s="1">
        <v>2335</v>
      </c>
      <c r="L14" s="1">
        <v>2373</v>
      </c>
      <c r="M14" s="1">
        <v>2393</v>
      </c>
      <c r="N14" s="1">
        <v>2403</v>
      </c>
      <c r="O14" s="1">
        <v>2443</v>
      </c>
      <c r="P14" s="1">
        <v>2473</v>
      </c>
      <c r="Q14" s="1">
        <v>2500</v>
      </c>
      <c r="R14" s="1">
        <v>2559</v>
      </c>
      <c r="S14" s="1">
        <v>2613</v>
      </c>
      <c r="T14" s="1">
        <v>2613</v>
      </c>
      <c r="U14" s="1">
        <v>2643</v>
      </c>
      <c r="V14" s="1">
        <v>2681</v>
      </c>
      <c r="W14" s="1">
        <v>2686</v>
      </c>
      <c r="X14" s="1">
        <v>2707</v>
      </c>
      <c r="Y14" s="1">
        <v>2758</v>
      </c>
      <c r="AA14" cm="1">
        <f t="array" ref="AA14">YEAR(INDEX($B$1:$Y$1,_xlfn.XMATCH(MAX($B14:$Y14),$B14:$Y14,1)))</f>
        <v>1999</v>
      </c>
      <c r="AB14" t="str" cm="1">
        <f t="array" ref="AB14">_xlfn.IFS(AA14=1999,"1999以前",AA14=2022,"2022以降",1=1,AA14)</f>
        <v>1999以前</v>
      </c>
    </row>
    <row r="15" spans="1:28" x14ac:dyDescent="0.2">
      <c r="A15" t="s">
        <v>124</v>
      </c>
      <c r="B15" s="1">
        <v>4557</v>
      </c>
      <c r="C15" s="1">
        <v>4599</v>
      </c>
      <c r="D15" s="1">
        <v>4597</v>
      </c>
      <c r="E15" s="1">
        <v>4642</v>
      </c>
      <c r="F15" s="1">
        <v>4574</v>
      </c>
      <c r="G15" s="1">
        <v>4582</v>
      </c>
      <c r="H15" s="1">
        <v>4581</v>
      </c>
      <c r="I15" s="1">
        <v>4546</v>
      </c>
      <c r="J15" s="1">
        <v>4517</v>
      </c>
      <c r="K15" s="1">
        <v>4594</v>
      </c>
      <c r="L15" s="1">
        <v>4655</v>
      </c>
      <c r="M15" s="1">
        <v>4730</v>
      </c>
      <c r="N15" s="1">
        <v>4819</v>
      </c>
      <c r="O15" s="1">
        <v>4871</v>
      </c>
      <c r="P15" s="1">
        <v>4897</v>
      </c>
      <c r="Q15" s="1">
        <v>4975</v>
      </c>
      <c r="R15" s="1">
        <v>5028</v>
      </c>
      <c r="S15" s="1">
        <v>5142</v>
      </c>
      <c r="T15" s="1">
        <v>5193</v>
      </c>
      <c r="U15" s="1">
        <v>5179</v>
      </c>
      <c r="V15" s="1">
        <v>5220</v>
      </c>
      <c r="W15" s="1">
        <v>5174</v>
      </c>
      <c r="X15" s="1">
        <v>5032</v>
      </c>
      <c r="Y15" s="1">
        <v>5033</v>
      </c>
      <c r="AA15" cm="1">
        <f t="array" ref="AA15">YEAR(INDEX($B$1:$Y$1,_xlfn.XMATCH(MAX($B15:$Y15),$B15:$Y15,1)))</f>
        <v>2002</v>
      </c>
      <c r="AB15" cm="1">
        <f t="array" ref="AB15">_xlfn.IFS(AA15=1999,"1999以前",AA15=2022,"2022以降",1=1,AA15)</f>
        <v>2002</v>
      </c>
    </row>
    <row r="16" spans="1:28" ht="13.8" thickBot="1" x14ac:dyDescent="0.25">
      <c r="A16" t="s">
        <v>125</v>
      </c>
      <c r="B16" s="1">
        <v>8669</v>
      </c>
      <c r="C16" s="1">
        <v>8701</v>
      </c>
      <c r="D16" s="1">
        <v>8737</v>
      </c>
      <c r="E16" s="1">
        <v>8790</v>
      </c>
      <c r="F16" s="1">
        <v>8749</v>
      </c>
      <c r="G16" s="1">
        <v>8757</v>
      </c>
      <c r="H16" s="1">
        <v>8770</v>
      </c>
      <c r="I16" s="1">
        <v>8878</v>
      </c>
      <c r="J16" s="1">
        <v>8984</v>
      </c>
      <c r="K16" s="1">
        <v>8980</v>
      </c>
      <c r="L16" s="1">
        <v>8949</v>
      </c>
      <c r="M16" s="1">
        <v>8846</v>
      </c>
      <c r="N16" s="1">
        <v>8625</v>
      </c>
      <c r="O16" s="1">
        <v>8469</v>
      </c>
      <c r="P16" s="1">
        <v>8307</v>
      </c>
      <c r="Q16" s="1">
        <v>8149</v>
      </c>
      <c r="R16" s="1">
        <v>7876</v>
      </c>
      <c r="S16" s="1">
        <v>7544</v>
      </c>
      <c r="T16" s="1">
        <v>7321</v>
      </c>
      <c r="U16" s="1">
        <v>7026</v>
      </c>
      <c r="V16" s="1">
        <v>6682</v>
      </c>
      <c r="W16" s="1">
        <v>6172</v>
      </c>
      <c r="X16" s="1">
        <v>5603</v>
      </c>
      <c r="Y16" s="1">
        <v>4888</v>
      </c>
      <c r="AA16" cm="1">
        <f t="array" ref="AA16">YEAR(INDEX($B$1:$Y$1,_xlfn.XMATCH(MAX($B16:$Y16),$B16:$Y16,1)))</f>
        <v>2014</v>
      </c>
      <c r="AB16" cm="1">
        <f t="array" ref="AB16">_xlfn.IFS(AA16=1999,"1999以前",AA16=2022,"2022以降",1=1,AA16)</f>
        <v>2014</v>
      </c>
    </row>
    <row r="17" spans="1:28" s="7" customFormat="1" ht="14.4" thickTop="1" thickBot="1" x14ac:dyDescent="0.25">
      <c r="A17" s="7" t="s">
        <v>152</v>
      </c>
      <c r="B17" s="8">
        <f>SUM(B9:B16)</f>
        <v>49012</v>
      </c>
      <c r="C17" s="8">
        <f t="shared" ref="C17:Y17" si="0">SUM(C9:C16)</f>
        <v>48993</v>
      </c>
      <c r="D17" s="8">
        <f t="shared" si="0"/>
        <v>49105</v>
      </c>
      <c r="E17" s="8">
        <f t="shared" si="0"/>
        <v>49258</v>
      </c>
      <c r="F17" s="8">
        <f t="shared" si="0"/>
        <v>49332</v>
      </c>
      <c r="G17" s="8">
        <f t="shared" si="0"/>
        <v>49513</v>
      </c>
      <c r="H17" s="8">
        <f t="shared" si="0"/>
        <v>49588</v>
      </c>
      <c r="I17" s="8">
        <f t="shared" si="0"/>
        <v>49505</v>
      </c>
      <c r="J17" s="8">
        <f t="shared" si="0"/>
        <v>49621</v>
      </c>
      <c r="K17" s="8">
        <f t="shared" si="0"/>
        <v>49503</v>
      </c>
      <c r="L17" s="8">
        <f t="shared" si="0"/>
        <v>49376</v>
      </c>
      <c r="M17" s="8">
        <f t="shared" si="0"/>
        <v>49430</v>
      </c>
      <c r="N17" s="8">
        <f t="shared" si="0"/>
        <v>49665</v>
      </c>
      <c r="O17" s="8">
        <f t="shared" si="0"/>
        <v>49603</v>
      </c>
      <c r="P17" s="8">
        <f t="shared" si="0"/>
        <v>49623</v>
      </c>
      <c r="Q17" s="8">
        <f t="shared" si="0"/>
        <v>49610</v>
      </c>
      <c r="R17" s="8">
        <f t="shared" si="0"/>
        <v>49342</v>
      </c>
      <c r="S17" s="8">
        <f t="shared" si="0"/>
        <v>49246</v>
      </c>
      <c r="T17" s="8">
        <f t="shared" si="0"/>
        <v>49169</v>
      </c>
      <c r="U17" s="8">
        <f t="shared" si="0"/>
        <v>48826</v>
      </c>
      <c r="V17" s="8">
        <f t="shared" si="0"/>
        <v>48469</v>
      </c>
      <c r="W17" s="8">
        <f t="shared" si="0"/>
        <v>47772</v>
      </c>
      <c r="X17" s="8">
        <f t="shared" si="0"/>
        <v>47241</v>
      </c>
      <c r="Y17" s="8">
        <f t="shared" si="0"/>
        <v>46882</v>
      </c>
      <c r="AA17" s="7" cm="1">
        <f t="array" ref="AA17">YEAR(INDEX($B$1:$Y$1,_xlfn.XMATCH(MAX($B17:$Y17),$B17:$Y17,1)))</f>
        <v>2010</v>
      </c>
      <c r="AB17" s="7" cm="1">
        <f t="array" ref="AB17">_xlfn.IFS(AA17=1999,"1999以前",AA17=2022,"2022以降",1=1,AA17)</f>
        <v>2010</v>
      </c>
    </row>
    <row r="18" spans="1:28" ht="13.8" thickTop="1" x14ac:dyDescent="0.2">
      <c r="A18" t="s">
        <v>126</v>
      </c>
      <c r="B18" s="1">
        <v>6261</v>
      </c>
      <c r="C18" s="1">
        <v>6148</v>
      </c>
      <c r="D18" s="1">
        <v>6110</v>
      </c>
      <c r="E18" s="1">
        <v>6122</v>
      </c>
      <c r="F18" s="1">
        <v>6112</v>
      </c>
      <c r="G18" s="1">
        <v>6042</v>
      </c>
      <c r="H18" s="1">
        <v>6041</v>
      </c>
      <c r="I18" s="1">
        <v>6007</v>
      </c>
      <c r="J18" s="1">
        <v>6022</v>
      </c>
      <c r="K18" s="1">
        <v>6002</v>
      </c>
      <c r="L18" s="1">
        <v>6032</v>
      </c>
      <c r="M18" s="1">
        <v>5909</v>
      </c>
      <c r="N18" s="1">
        <v>5670</v>
      </c>
      <c r="O18" s="1">
        <v>5517</v>
      </c>
      <c r="P18" s="1">
        <v>5342</v>
      </c>
      <c r="Q18" s="1">
        <v>5174</v>
      </c>
      <c r="R18" s="1">
        <v>5087</v>
      </c>
      <c r="S18" s="1">
        <v>4920</v>
      </c>
      <c r="T18" s="1">
        <v>4786</v>
      </c>
      <c r="U18" s="1">
        <v>4658</v>
      </c>
      <c r="V18" s="1">
        <v>4561</v>
      </c>
      <c r="W18" s="1">
        <v>4511</v>
      </c>
      <c r="X18" s="1">
        <v>4431</v>
      </c>
      <c r="Y18" s="1">
        <v>4313</v>
      </c>
      <c r="AA18" cm="1">
        <f t="array" ref="AA18">YEAR(INDEX($B$1:$Y$1,_xlfn.XMATCH(MAX($B18:$Y18),$B18:$Y18,1)))</f>
        <v>2022</v>
      </c>
      <c r="AB18" t="str" cm="1">
        <f t="array" ref="AB18">_xlfn.IFS(AA18=1999,"1999以前",AA18=2022,"2022以降",1=1,AA18)</f>
        <v>2022以降</v>
      </c>
    </row>
    <row r="19" spans="1:28" x14ac:dyDescent="0.2">
      <c r="A19" t="s">
        <v>127</v>
      </c>
      <c r="B19" s="1">
        <v>3652</v>
      </c>
      <c r="C19" s="1">
        <v>3632</v>
      </c>
      <c r="D19" s="1">
        <v>3626</v>
      </c>
      <c r="E19" s="1">
        <v>3691</v>
      </c>
      <c r="F19" s="1">
        <v>3751</v>
      </c>
      <c r="G19" s="1">
        <v>3770</v>
      </c>
      <c r="H19" s="1">
        <v>3801</v>
      </c>
      <c r="I19" s="1">
        <v>3833</v>
      </c>
      <c r="J19" s="1">
        <v>3901</v>
      </c>
      <c r="K19" s="1">
        <v>3934</v>
      </c>
      <c r="L19" s="1">
        <v>4019</v>
      </c>
      <c r="M19" s="1">
        <v>4122</v>
      </c>
      <c r="N19" s="1">
        <v>4198</v>
      </c>
      <c r="O19" s="1">
        <v>4264</v>
      </c>
      <c r="P19" s="1">
        <v>4320</v>
      </c>
      <c r="Q19" s="1">
        <v>4411</v>
      </c>
      <c r="R19" s="1">
        <v>4521</v>
      </c>
      <c r="S19" s="1">
        <v>4583</v>
      </c>
      <c r="T19" s="1">
        <v>4689</v>
      </c>
      <c r="U19" s="1">
        <v>4713</v>
      </c>
      <c r="V19" s="1">
        <v>4809</v>
      </c>
      <c r="W19" s="1">
        <v>4885</v>
      </c>
      <c r="X19" s="1">
        <v>4966</v>
      </c>
      <c r="Y19" s="1">
        <v>5008</v>
      </c>
      <c r="AA19" cm="1">
        <f t="array" ref="AA19">YEAR(INDEX($B$1:$Y$1,_xlfn.XMATCH(MAX($B19:$Y19),$B19:$Y19,1)))</f>
        <v>1999</v>
      </c>
      <c r="AB19" t="str" cm="1">
        <f t="array" ref="AB19">_xlfn.IFS(AA19=1999,"1999以前",AA19=2022,"2022以降",1=1,AA19)</f>
        <v>1999以前</v>
      </c>
    </row>
    <row r="20" spans="1:28" x14ac:dyDescent="0.2">
      <c r="A20" t="s">
        <v>128</v>
      </c>
      <c r="B20" s="1">
        <v>10568</v>
      </c>
      <c r="C20" s="1">
        <v>10388</v>
      </c>
      <c r="D20" s="1">
        <v>10168</v>
      </c>
      <c r="E20" s="1">
        <v>10071</v>
      </c>
      <c r="F20" s="1">
        <v>10106</v>
      </c>
      <c r="G20" s="1">
        <v>10095</v>
      </c>
      <c r="H20" s="1">
        <v>9956</v>
      </c>
      <c r="I20" s="1">
        <v>9948</v>
      </c>
      <c r="J20" s="1">
        <v>9920</v>
      </c>
      <c r="K20" s="1">
        <v>9914</v>
      </c>
      <c r="L20" s="1">
        <v>9925</v>
      </c>
      <c r="M20" s="1">
        <v>9872</v>
      </c>
      <c r="N20" s="1">
        <v>9817</v>
      </c>
      <c r="O20" s="1">
        <v>9794</v>
      </c>
      <c r="P20" s="1">
        <v>9844</v>
      </c>
      <c r="Q20" s="1">
        <v>9810</v>
      </c>
      <c r="R20" s="1">
        <v>9842</v>
      </c>
      <c r="S20" s="1">
        <v>10020</v>
      </c>
      <c r="T20" s="1">
        <v>10107</v>
      </c>
      <c r="U20" s="1">
        <v>10115</v>
      </c>
      <c r="V20" s="1">
        <v>10229</v>
      </c>
      <c r="W20" s="1">
        <v>10213</v>
      </c>
      <c r="X20" s="1">
        <v>10210</v>
      </c>
      <c r="Y20" s="1">
        <v>10082</v>
      </c>
      <c r="AA20" cm="1">
        <f t="array" ref="AA20">YEAR(INDEX($B$1:$Y$1,_xlfn.XMATCH(MAX($B20:$Y20),$B20:$Y20,1)))</f>
        <v>2022</v>
      </c>
      <c r="AB20" t="str" cm="1">
        <f t="array" ref="AB20">_xlfn.IFS(AA20=1999,"1999以前",AA20=2022,"2022以降",1=1,AA20)</f>
        <v>2022以降</v>
      </c>
    </row>
    <row r="21" spans="1:28" x14ac:dyDescent="0.2">
      <c r="A21" t="s">
        <v>129</v>
      </c>
      <c r="B21" s="1">
        <v>11522</v>
      </c>
      <c r="C21" s="1">
        <v>11283</v>
      </c>
      <c r="D21" s="1">
        <v>11209</v>
      </c>
      <c r="E21" s="1">
        <v>11029</v>
      </c>
      <c r="F21" s="1">
        <v>10867</v>
      </c>
      <c r="G21" s="1">
        <v>10736</v>
      </c>
      <c r="H21" s="1">
        <v>10591</v>
      </c>
      <c r="I21" s="1">
        <v>10437</v>
      </c>
      <c r="J21" s="1">
        <v>10375</v>
      </c>
      <c r="K21" s="1">
        <v>10249</v>
      </c>
      <c r="L21" s="1">
        <v>10054</v>
      </c>
      <c r="M21" s="1">
        <v>9855</v>
      </c>
      <c r="N21" s="1">
        <v>9648</v>
      </c>
      <c r="O21" s="1">
        <v>9570</v>
      </c>
      <c r="P21" s="1">
        <v>9430</v>
      </c>
      <c r="Q21" s="1">
        <v>9220</v>
      </c>
      <c r="R21" s="1">
        <v>9095</v>
      </c>
      <c r="S21" s="1">
        <v>8892</v>
      </c>
      <c r="T21" s="1">
        <v>8826</v>
      </c>
      <c r="U21" s="1">
        <v>8703</v>
      </c>
      <c r="V21" s="1">
        <v>8485</v>
      </c>
      <c r="W21" s="1">
        <v>8386</v>
      </c>
      <c r="X21" s="1">
        <v>8275</v>
      </c>
      <c r="Y21" s="1">
        <v>8047</v>
      </c>
      <c r="AA21" cm="1">
        <f t="array" ref="AA21">YEAR(INDEX($B$1:$Y$1,_xlfn.XMATCH(MAX($B21:$Y21),$B21:$Y21,1)))</f>
        <v>2022</v>
      </c>
      <c r="AB21" t="str" cm="1">
        <f t="array" ref="AB21">_xlfn.IFS(AA21=1999,"1999以前",AA21=2022,"2022以降",1=1,AA21)</f>
        <v>2022以降</v>
      </c>
    </row>
    <row r="22" spans="1:28" ht="13.8" thickBot="1" x14ac:dyDescent="0.25">
      <c r="A22" t="s">
        <v>130</v>
      </c>
      <c r="B22" s="1">
        <v>16584</v>
      </c>
      <c r="C22" s="1">
        <v>16449</v>
      </c>
      <c r="D22" s="1">
        <v>16333</v>
      </c>
      <c r="E22" s="1">
        <v>16241</v>
      </c>
      <c r="F22" s="1">
        <v>16222</v>
      </c>
      <c r="G22" s="1">
        <v>16342</v>
      </c>
      <c r="H22" s="1">
        <v>16248</v>
      </c>
      <c r="I22" s="1">
        <v>16231</v>
      </c>
      <c r="J22" s="1">
        <v>16142</v>
      </c>
      <c r="K22" s="1">
        <v>16095</v>
      </c>
      <c r="L22" s="1">
        <v>15989</v>
      </c>
      <c r="M22" s="1">
        <v>16011</v>
      </c>
      <c r="N22" s="1">
        <v>16088</v>
      </c>
      <c r="O22" s="1">
        <v>15985</v>
      </c>
      <c r="P22" s="1">
        <v>15997</v>
      </c>
      <c r="Q22" s="1">
        <v>15960</v>
      </c>
      <c r="R22" s="1">
        <v>15748</v>
      </c>
      <c r="S22" s="1">
        <v>15751</v>
      </c>
      <c r="T22" s="1">
        <v>15705</v>
      </c>
      <c r="U22" s="1">
        <v>15817</v>
      </c>
      <c r="V22" s="1">
        <v>15841</v>
      </c>
      <c r="W22" s="1">
        <v>15960</v>
      </c>
      <c r="X22" s="1">
        <v>15992</v>
      </c>
      <c r="Y22" s="1">
        <v>15892</v>
      </c>
      <c r="AA22" cm="1">
        <f t="array" ref="AA22">YEAR(INDEX($B$1:$Y$1,_xlfn.XMATCH(MAX($B22:$Y22),$B22:$Y22,1)))</f>
        <v>2022</v>
      </c>
      <c r="AB22" t="str" cm="1">
        <f t="array" ref="AB22">_xlfn.IFS(AA22=1999,"1999以前",AA22=2022,"2022以降",1=1,AA22)</f>
        <v>2022以降</v>
      </c>
    </row>
    <row r="23" spans="1:28" s="7" customFormat="1" ht="14.4" thickTop="1" thickBot="1" x14ac:dyDescent="0.25">
      <c r="A23" s="7" t="s">
        <v>157</v>
      </c>
      <c r="B23" s="8">
        <f>SUM(B18:B22)</f>
        <v>48587</v>
      </c>
      <c r="C23" s="8">
        <f t="shared" ref="C23:Y23" si="1">SUM(C18:C22)</f>
        <v>47900</v>
      </c>
      <c r="D23" s="8">
        <f t="shared" si="1"/>
        <v>47446</v>
      </c>
      <c r="E23" s="8">
        <f t="shared" si="1"/>
        <v>47154</v>
      </c>
      <c r="F23" s="8">
        <f t="shared" si="1"/>
        <v>47058</v>
      </c>
      <c r="G23" s="8">
        <f t="shared" si="1"/>
        <v>46985</v>
      </c>
      <c r="H23" s="8">
        <f t="shared" si="1"/>
        <v>46637</v>
      </c>
      <c r="I23" s="8">
        <f t="shared" si="1"/>
        <v>46456</v>
      </c>
      <c r="J23" s="8">
        <f t="shared" si="1"/>
        <v>46360</v>
      </c>
      <c r="K23" s="8">
        <f t="shared" si="1"/>
        <v>46194</v>
      </c>
      <c r="L23" s="8">
        <f t="shared" si="1"/>
        <v>46019</v>
      </c>
      <c r="M23" s="8">
        <f t="shared" si="1"/>
        <v>45769</v>
      </c>
      <c r="N23" s="8">
        <f t="shared" si="1"/>
        <v>45421</v>
      </c>
      <c r="O23" s="8">
        <f t="shared" si="1"/>
        <v>45130</v>
      </c>
      <c r="P23" s="8">
        <f t="shared" si="1"/>
        <v>44933</v>
      </c>
      <c r="Q23" s="8">
        <f t="shared" si="1"/>
        <v>44575</v>
      </c>
      <c r="R23" s="8">
        <f t="shared" si="1"/>
        <v>44293</v>
      </c>
      <c r="S23" s="8">
        <f t="shared" si="1"/>
        <v>44166</v>
      </c>
      <c r="T23" s="8">
        <f t="shared" si="1"/>
        <v>44113</v>
      </c>
      <c r="U23" s="8">
        <f t="shared" si="1"/>
        <v>44006</v>
      </c>
      <c r="V23" s="8">
        <f t="shared" si="1"/>
        <v>43925</v>
      </c>
      <c r="W23" s="8">
        <f t="shared" si="1"/>
        <v>43955</v>
      </c>
      <c r="X23" s="8">
        <f t="shared" si="1"/>
        <v>43874</v>
      </c>
      <c r="Y23" s="8">
        <f t="shared" si="1"/>
        <v>43342</v>
      </c>
      <c r="AA23" s="7" cm="1">
        <f t="array" ref="AA23">YEAR(INDEX($B$1:$Y$1,_xlfn.XMATCH(MAX($B23:$Y23),$B23:$Y23,1)))</f>
        <v>2022</v>
      </c>
      <c r="AB23" s="7" t="str" cm="1">
        <f t="array" ref="AB23">_xlfn.IFS(AA23=1999,"1999以前",AA23=2022,"2022以降",1=1,AA23)</f>
        <v>2022以降</v>
      </c>
    </row>
    <row r="24" spans="1:28" ht="13.8" thickTop="1" x14ac:dyDescent="0.2">
      <c r="A24" t="s">
        <v>28</v>
      </c>
      <c r="B24" s="1">
        <v>16789</v>
      </c>
      <c r="C24" s="1">
        <v>16755</v>
      </c>
      <c r="D24" s="1">
        <v>16587</v>
      </c>
      <c r="E24" s="1">
        <v>16581</v>
      </c>
      <c r="F24" s="1">
        <v>16726</v>
      </c>
      <c r="G24" s="1">
        <v>16718</v>
      </c>
      <c r="H24" s="1">
        <v>16663</v>
      </c>
      <c r="I24" s="1">
        <v>16756</v>
      </c>
      <c r="J24" s="1">
        <v>16739</v>
      </c>
      <c r="K24" s="1">
        <v>16828</v>
      </c>
      <c r="L24" s="1">
        <v>16887</v>
      </c>
      <c r="M24" s="1">
        <v>16745</v>
      </c>
      <c r="N24" s="1">
        <v>16716</v>
      </c>
      <c r="O24" s="1">
        <v>16416</v>
      </c>
      <c r="P24" s="1">
        <v>16088</v>
      </c>
      <c r="Q24" s="1">
        <v>15378</v>
      </c>
      <c r="R24" s="1">
        <v>15394</v>
      </c>
      <c r="S24" s="1">
        <v>15411</v>
      </c>
      <c r="T24" s="1">
        <v>15194</v>
      </c>
      <c r="U24" s="1">
        <v>15093</v>
      </c>
      <c r="V24" s="1">
        <v>14725</v>
      </c>
      <c r="W24" s="1">
        <v>14554</v>
      </c>
      <c r="X24" s="1">
        <v>14106</v>
      </c>
      <c r="Y24" s="1">
        <v>14041</v>
      </c>
      <c r="AA24" cm="1">
        <f t="array" ref="AA24">YEAR(INDEX($B$1:$Y$1,_xlfn.XMATCH(MAX($B24:$Y24),$B24:$Y24,1)))</f>
        <v>2012</v>
      </c>
      <c r="AB24" cm="1">
        <f t="array" ref="AB24">_xlfn.IFS(AA24=1999,"1999以前",AA24=2022,"2022以降",1=1,AA24)</f>
        <v>2012</v>
      </c>
    </row>
    <row r="25" spans="1:28" x14ac:dyDescent="0.2">
      <c r="A25" t="s">
        <v>131</v>
      </c>
      <c r="B25" s="1">
        <v>2725</v>
      </c>
      <c r="C25" s="1">
        <v>2754</v>
      </c>
      <c r="D25" s="1">
        <v>2739</v>
      </c>
      <c r="E25" s="1">
        <v>2778</v>
      </c>
      <c r="F25" s="1">
        <v>2846</v>
      </c>
      <c r="G25" s="1">
        <v>2879</v>
      </c>
      <c r="H25" s="1">
        <v>2897</v>
      </c>
      <c r="I25" s="1">
        <v>2971</v>
      </c>
      <c r="J25" s="1">
        <v>3007</v>
      </c>
      <c r="K25" s="1">
        <v>3032</v>
      </c>
      <c r="L25" s="1">
        <v>3100</v>
      </c>
      <c r="M25" s="1">
        <v>3149</v>
      </c>
      <c r="N25" s="1">
        <v>3164</v>
      </c>
      <c r="O25" s="1">
        <v>3165</v>
      </c>
      <c r="P25" s="1">
        <v>3205</v>
      </c>
      <c r="Q25" s="1">
        <v>3182</v>
      </c>
      <c r="R25" s="1">
        <v>3164</v>
      </c>
      <c r="S25" s="1">
        <v>3144</v>
      </c>
      <c r="T25" s="1">
        <v>3141</v>
      </c>
      <c r="U25" s="1">
        <v>3175</v>
      </c>
      <c r="V25" s="1">
        <v>3156</v>
      </c>
      <c r="W25" s="1">
        <v>3195</v>
      </c>
      <c r="X25" s="1">
        <v>3192</v>
      </c>
      <c r="Y25" s="1">
        <v>3203</v>
      </c>
      <c r="AA25" cm="1">
        <f t="array" ref="AA25">YEAR(INDEX($B$1:$Y$1,_xlfn.XMATCH(MAX($B25:$Y25),$B25:$Y25,1)))</f>
        <v>2008</v>
      </c>
      <c r="AB25" cm="1">
        <f t="array" ref="AB25">_xlfn.IFS(AA25=1999,"1999以前",AA25=2022,"2022以降",1=1,AA25)</f>
        <v>2008</v>
      </c>
    </row>
    <row r="26" spans="1:28" x14ac:dyDescent="0.2">
      <c r="A26" t="s">
        <v>132</v>
      </c>
      <c r="B26" s="1">
        <v>5026</v>
      </c>
      <c r="C26" s="1">
        <v>5048</v>
      </c>
      <c r="D26" s="1">
        <v>5103</v>
      </c>
      <c r="E26" s="1">
        <v>5157</v>
      </c>
      <c r="F26" s="1">
        <v>5208</v>
      </c>
      <c r="G26" s="1">
        <v>5297</v>
      </c>
      <c r="H26" s="1">
        <v>5306</v>
      </c>
      <c r="I26" s="1">
        <v>5430</v>
      </c>
      <c r="J26" s="1">
        <v>5487</v>
      </c>
      <c r="K26" s="1">
        <v>5602</v>
      </c>
      <c r="L26" s="1">
        <v>5690</v>
      </c>
      <c r="M26" s="1">
        <v>5756</v>
      </c>
      <c r="N26" s="1">
        <v>5762</v>
      </c>
      <c r="O26" s="1">
        <v>5764</v>
      </c>
      <c r="P26" s="1">
        <v>5789</v>
      </c>
      <c r="Q26" s="1">
        <v>5804</v>
      </c>
      <c r="R26" s="1">
        <v>5851</v>
      </c>
      <c r="S26" s="1">
        <v>5862</v>
      </c>
      <c r="T26" s="1">
        <v>5893</v>
      </c>
      <c r="U26" s="1">
        <v>5949</v>
      </c>
      <c r="V26" s="1">
        <v>6018</v>
      </c>
      <c r="W26" s="1">
        <v>6057</v>
      </c>
      <c r="X26" s="1">
        <v>6115</v>
      </c>
      <c r="Y26" s="1">
        <v>6154</v>
      </c>
      <c r="AA26" cm="1">
        <f t="array" ref="AA26">YEAR(INDEX($B$1:$Y$1,_xlfn.XMATCH(MAX($B26:$Y26),$B26:$Y26,1)))</f>
        <v>1999</v>
      </c>
      <c r="AB26" t="str" cm="1">
        <f t="array" ref="AB26">_xlfn.IFS(AA26=1999,"1999以前",AA26=2022,"2022以降",1=1,AA26)</f>
        <v>1999以前</v>
      </c>
    </row>
    <row r="27" spans="1:28" x14ac:dyDescent="0.2">
      <c r="A27" t="s">
        <v>133</v>
      </c>
      <c r="B27" s="1">
        <v>12399</v>
      </c>
      <c r="C27" s="1">
        <v>12457</v>
      </c>
      <c r="D27" s="1">
        <v>12491</v>
      </c>
      <c r="E27" s="1">
        <v>12446</v>
      </c>
      <c r="F27" s="1">
        <v>11832</v>
      </c>
      <c r="G27" s="1">
        <v>11815</v>
      </c>
      <c r="H27" s="1">
        <v>11870</v>
      </c>
      <c r="I27" s="1">
        <v>12035</v>
      </c>
      <c r="J27" s="1">
        <v>12327</v>
      </c>
      <c r="K27" s="1">
        <v>12487</v>
      </c>
      <c r="L27" s="1">
        <v>12631</v>
      </c>
      <c r="M27" s="1">
        <v>12679</v>
      </c>
      <c r="N27" s="1">
        <v>12478</v>
      </c>
      <c r="O27" s="1">
        <v>12163</v>
      </c>
      <c r="P27" s="1">
        <v>11982</v>
      </c>
      <c r="Q27" s="1">
        <v>11917</v>
      </c>
      <c r="R27" s="1">
        <v>11412</v>
      </c>
      <c r="S27" s="1">
        <v>10952</v>
      </c>
      <c r="T27" s="1">
        <v>11024</v>
      </c>
      <c r="U27" s="1">
        <v>10929</v>
      </c>
      <c r="V27" s="1">
        <v>10665</v>
      </c>
      <c r="W27" s="1">
        <v>9724</v>
      </c>
      <c r="X27" s="1">
        <v>9812</v>
      </c>
      <c r="Y27" s="1">
        <v>9791</v>
      </c>
      <c r="AA27" cm="1">
        <f t="array" ref="AA27">YEAR(INDEX($B$1:$Y$1,_xlfn.XMATCH(MAX($B27:$Y27),$B27:$Y27,1)))</f>
        <v>2011</v>
      </c>
      <c r="AB27" cm="1">
        <f t="array" ref="AB27">_xlfn.IFS(AA27=1999,"1999以前",AA27=2022,"2022以降",1=1,AA27)</f>
        <v>2011</v>
      </c>
    </row>
    <row r="28" spans="1:28" x14ac:dyDescent="0.2">
      <c r="A28" t="s">
        <v>134</v>
      </c>
      <c r="B28" s="1">
        <v>8452</v>
      </c>
      <c r="C28" s="1">
        <v>8560</v>
      </c>
      <c r="D28" s="1">
        <v>8476</v>
      </c>
      <c r="E28" s="1">
        <v>8033</v>
      </c>
      <c r="F28" s="1">
        <v>8102</v>
      </c>
      <c r="G28" s="1">
        <v>8085</v>
      </c>
      <c r="H28" s="1">
        <v>8081</v>
      </c>
      <c r="I28" s="1">
        <v>7987</v>
      </c>
      <c r="J28" s="1">
        <v>8086</v>
      </c>
      <c r="K28" s="1">
        <v>7839</v>
      </c>
      <c r="L28" s="1">
        <v>7883</v>
      </c>
      <c r="M28" s="1">
        <v>7815</v>
      </c>
      <c r="N28" s="1">
        <v>7851</v>
      </c>
      <c r="O28" s="1">
        <v>7961</v>
      </c>
      <c r="P28" s="1">
        <v>8080</v>
      </c>
      <c r="Q28" s="1">
        <v>8092</v>
      </c>
      <c r="R28" s="1">
        <v>7868</v>
      </c>
      <c r="S28" s="1">
        <v>7824</v>
      </c>
      <c r="T28" s="1">
        <v>7966</v>
      </c>
      <c r="U28" s="1">
        <v>7989</v>
      </c>
      <c r="V28" s="1">
        <v>7982</v>
      </c>
      <c r="W28" s="1">
        <v>8025</v>
      </c>
      <c r="X28" s="1">
        <v>7935</v>
      </c>
      <c r="Y28" s="1">
        <v>7777</v>
      </c>
      <c r="AA28" cm="1">
        <f t="array" ref="AA28">YEAR(INDEX($B$1:$Y$1,_xlfn.XMATCH(MAX($B28:$Y28),$B28:$Y28,1)))</f>
        <v>2021</v>
      </c>
      <c r="AB28" cm="1">
        <f t="array" ref="AB28">_xlfn.IFS(AA28=1999,"1999以前",AA28=2022,"2022以降",1=1,AA28)</f>
        <v>2021</v>
      </c>
    </row>
    <row r="29" spans="1:28" ht="13.8" thickBot="1" x14ac:dyDescent="0.25">
      <c r="A29" t="s">
        <v>135</v>
      </c>
      <c r="B29" s="1">
        <v>6728</v>
      </c>
      <c r="C29" s="1">
        <v>6561</v>
      </c>
      <c r="D29" s="1">
        <v>6541</v>
      </c>
      <c r="E29" s="1">
        <v>6533</v>
      </c>
      <c r="F29" s="1">
        <v>6087</v>
      </c>
      <c r="G29" s="1">
        <v>5867</v>
      </c>
      <c r="H29" s="1">
        <v>5899</v>
      </c>
      <c r="I29" s="1">
        <v>5898</v>
      </c>
      <c r="J29" s="1">
        <v>5708</v>
      </c>
      <c r="K29" s="1">
        <v>5542</v>
      </c>
      <c r="L29" s="1">
        <v>5420</v>
      </c>
      <c r="M29" s="1">
        <v>5375</v>
      </c>
      <c r="N29" s="1">
        <v>5337</v>
      </c>
      <c r="O29" s="1">
        <v>5183</v>
      </c>
      <c r="P29" s="1">
        <v>5139</v>
      </c>
      <c r="Q29" s="1">
        <v>4918</v>
      </c>
      <c r="R29" s="1">
        <v>4790</v>
      </c>
      <c r="S29" s="1">
        <v>4729</v>
      </c>
      <c r="T29" s="1">
        <v>4749</v>
      </c>
      <c r="U29" s="1">
        <v>4635</v>
      </c>
      <c r="V29" s="1">
        <v>4713</v>
      </c>
      <c r="W29" s="1">
        <v>4679</v>
      </c>
      <c r="X29" s="1">
        <v>4693</v>
      </c>
      <c r="Y29" s="1">
        <v>4643</v>
      </c>
      <c r="AA29" cm="1">
        <f t="array" ref="AA29">YEAR(INDEX($B$1:$Y$1,_xlfn.XMATCH(MAX($B29:$Y29),$B29:$Y29,1)))</f>
        <v>2022</v>
      </c>
      <c r="AB29" t="str" cm="1">
        <f t="array" ref="AB29">_xlfn.IFS(AA29=1999,"1999以前",AA29=2022,"2022以降",1=1,AA29)</f>
        <v>2022以降</v>
      </c>
    </row>
    <row r="30" spans="1:28" s="7" customFormat="1" ht="14.4" thickTop="1" thickBot="1" x14ac:dyDescent="0.25">
      <c r="A30" s="7" t="s">
        <v>153</v>
      </c>
      <c r="B30" s="8">
        <f>SUM(B24:B29)</f>
        <v>52119</v>
      </c>
      <c r="C30" s="8">
        <f t="shared" ref="C30:Y30" si="2">SUM(C24:C29)</f>
        <v>52135</v>
      </c>
      <c r="D30" s="8">
        <f t="shared" si="2"/>
        <v>51937</v>
      </c>
      <c r="E30" s="8">
        <f t="shared" si="2"/>
        <v>51528</v>
      </c>
      <c r="F30" s="8">
        <f t="shared" si="2"/>
        <v>50801</v>
      </c>
      <c r="G30" s="8">
        <f t="shared" si="2"/>
        <v>50661</v>
      </c>
      <c r="H30" s="8">
        <f t="shared" si="2"/>
        <v>50716</v>
      </c>
      <c r="I30" s="8">
        <f t="shared" si="2"/>
        <v>51077</v>
      </c>
      <c r="J30" s="8">
        <f t="shared" si="2"/>
        <v>51354</v>
      </c>
      <c r="K30" s="8">
        <f t="shared" si="2"/>
        <v>51330</v>
      </c>
      <c r="L30" s="8">
        <f t="shared" si="2"/>
        <v>51611</v>
      </c>
      <c r="M30" s="8">
        <f t="shared" si="2"/>
        <v>51519</v>
      </c>
      <c r="N30" s="8">
        <f t="shared" si="2"/>
        <v>51308</v>
      </c>
      <c r="O30" s="8">
        <f t="shared" si="2"/>
        <v>50652</v>
      </c>
      <c r="P30" s="8">
        <f t="shared" si="2"/>
        <v>50283</v>
      </c>
      <c r="Q30" s="8">
        <f t="shared" si="2"/>
        <v>49291</v>
      </c>
      <c r="R30" s="8">
        <f t="shared" si="2"/>
        <v>48479</v>
      </c>
      <c r="S30" s="8">
        <f t="shared" si="2"/>
        <v>47922</v>
      </c>
      <c r="T30" s="8">
        <f t="shared" si="2"/>
        <v>47967</v>
      </c>
      <c r="U30" s="8">
        <f t="shared" si="2"/>
        <v>47770</v>
      </c>
      <c r="V30" s="8">
        <f t="shared" si="2"/>
        <v>47259</v>
      </c>
      <c r="W30" s="8">
        <f t="shared" si="2"/>
        <v>46234</v>
      </c>
      <c r="X30" s="8">
        <f t="shared" si="2"/>
        <v>45853</v>
      </c>
      <c r="Y30" s="8">
        <f t="shared" si="2"/>
        <v>45609</v>
      </c>
      <c r="AA30" s="7" cm="1">
        <f t="array" ref="AA30">YEAR(INDEX($B$1:$Y$1,_xlfn.XMATCH(MAX($B30:$Y30),$B30:$Y30,1)))</f>
        <v>2021</v>
      </c>
      <c r="AB30" s="7" cm="1">
        <f t="array" ref="AB30">_xlfn.IFS(AA30=1999,"1999以前",AA30=2022,"2022以降",1=1,AA30)</f>
        <v>2021</v>
      </c>
    </row>
    <row r="31" spans="1:28" ht="13.8" thickTop="1" x14ac:dyDescent="0.2">
      <c r="A31" t="s">
        <v>136</v>
      </c>
      <c r="B31" s="1">
        <v>18810</v>
      </c>
      <c r="C31" s="1">
        <v>18719</v>
      </c>
      <c r="D31" s="1">
        <v>18761</v>
      </c>
      <c r="E31" s="1">
        <v>18649</v>
      </c>
      <c r="F31" s="1">
        <v>18586</v>
      </c>
      <c r="G31" s="1">
        <v>18516</v>
      </c>
      <c r="H31" s="1">
        <v>18542</v>
      </c>
      <c r="I31" s="1">
        <v>18347</v>
      </c>
      <c r="J31" s="1">
        <v>18203</v>
      </c>
      <c r="K31" s="1">
        <v>18275</v>
      </c>
      <c r="L31" s="1">
        <v>18072</v>
      </c>
      <c r="M31" s="1">
        <v>17790</v>
      </c>
      <c r="N31" s="1">
        <v>17473</v>
      </c>
      <c r="O31" s="1">
        <v>17234</v>
      </c>
      <c r="P31" s="1">
        <v>17016</v>
      </c>
      <c r="Q31" s="1">
        <v>16857</v>
      </c>
      <c r="R31" s="1">
        <v>15124</v>
      </c>
      <c r="S31" s="1">
        <v>15188</v>
      </c>
      <c r="T31" s="1">
        <v>14777</v>
      </c>
      <c r="U31" s="1">
        <v>14295</v>
      </c>
      <c r="V31" s="1">
        <v>13859</v>
      </c>
      <c r="W31" s="1">
        <v>14185</v>
      </c>
      <c r="X31" s="1">
        <v>14412</v>
      </c>
      <c r="Y31" s="1">
        <v>14572</v>
      </c>
      <c r="AA31" cm="1">
        <f t="array" ref="AA31">YEAR(INDEX($B$1:$Y$1,_xlfn.XMATCH(MAX($B31:$Y31),$B31:$Y31,1)))</f>
        <v>2022</v>
      </c>
      <c r="AB31" t="str" cm="1">
        <f t="array" ref="AB31">_xlfn.IFS(AA31=1999,"1999以前",AA31=2022,"2022以降",1=1,AA31)</f>
        <v>2022以降</v>
      </c>
    </row>
    <row r="32" spans="1:28" x14ac:dyDescent="0.2">
      <c r="A32" t="s">
        <v>137</v>
      </c>
      <c r="B32" s="1">
        <v>15473</v>
      </c>
      <c r="C32" s="1">
        <v>15552</v>
      </c>
      <c r="D32" s="1">
        <v>15529</v>
      </c>
      <c r="E32" s="1">
        <v>15569</v>
      </c>
      <c r="F32" s="1">
        <v>15687</v>
      </c>
      <c r="G32" s="1">
        <v>15844</v>
      </c>
      <c r="H32" s="1">
        <v>15891</v>
      </c>
      <c r="I32" s="1">
        <v>16017</v>
      </c>
      <c r="J32" s="1">
        <v>16088</v>
      </c>
      <c r="K32" s="1">
        <v>16147</v>
      </c>
      <c r="L32" s="1">
        <v>16275</v>
      </c>
      <c r="M32" s="1">
        <v>16264</v>
      </c>
      <c r="N32" s="1">
        <v>16200</v>
      </c>
      <c r="O32" s="1">
        <v>16119</v>
      </c>
      <c r="P32" s="1">
        <v>16126</v>
      </c>
      <c r="Q32" s="1">
        <v>16169</v>
      </c>
      <c r="R32" s="1">
        <v>17879</v>
      </c>
      <c r="S32" s="1">
        <v>17773</v>
      </c>
      <c r="T32" s="1">
        <v>17401</v>
      </c>
      <c r="U32" s="1">
        <v>17224</v>
      </c>
      <c r="V32" s="1">
        <v>16852</v>
      </c>
      <c r="W32" s="1">
        <v>16520</v>
      </c>
      <c r="X32" s="1">
        <v>16410</v>
      </c>
      <c r="Y32" s="1">
        <v>16406</v>
      </c>
      <c r="AA32" cm="1">
        <f t="array" ref="AA32">YEAR(INDEX($B$1:$Y$1,_xlfn.XMATCH(MAX($B32:$Y32),$B32:$Y32,1)))</f>
        <v>2006</v>
      </c>
      <c r="AB32" cm="1">
        <f t="array" ref="AB32">_xlfn.IFS(AA32=1999,"1999以前",AA32=2022,"2022以降",1=1,AA32)</f>
        <v>2006</v>
      </c>
    </row>
    <row r="33" spans="1:28" x14ac:dyDescent="0.2">
      <c r="A33" t="s">
        <v>138</v>
      </c>
      <c r="B33" s="1">
        <v>9138</v>
      </c>
      <c r="C33" s="1">
        <v>9216</v>
      </c>
      <c r="D33" s="1">
        <v>9311</v>
      </c>
      <c r="E33" s="1">
        <v>9198</v>
      </c>
      <c r="F33" s="1">
        <v>9081</v>
      </c>
      <c r="G33" s="1">
        <v>9050</v>
      </c>
      <c r="H33" s="1">
        <v>9114</v>
      </c>
      <c r="I33" s="1">
        <v>9201</v>
      </c>
      <c r="J33" s="1">
        <v>9264</v>
      </c>
      <c r="K33" s="1">
        <v>9331</v>
      </c>
      <c r="L33" s="1">
        <v>9276</v>
      </c>
      <c r="M33" s="1">
        <v>9237</v>
      </c>
      <c r="N33" s="1">
        <v>9338</v>
      </c>
      <c r="O33" s="1">
        <v>9359</v>
      </c>
      <c r="P33" s="1">
        <v>9522</v>
      </c>
      <c r="Q33" s="1">
        <v>9517</v>
      </c>
      <c r="R33" s="1">
        <v>9471</v>
      </c>
      <c r="S33" s="1">
        <v>9448</v>
      </c>
      <c r="T33" s="1">
        <v>9359</v>
      </c>
      <c r="U33" s="1">
        <v>9229</v>
      </c>
      <c r="V33" s="1">
        <v>9263</v>
      </c>
      <c r="W33" s="1">
        <v>9274</v>
      </c>
      <c r="X33" s="1">
        <v>9199</v>
      </c>
      <c r="Y33" s="1">
        <v>9251</v>
      </c>
      <c r="AA33" cm="1">
        <f t="array" ref="AA33">YEAR(INDEX($B$1:$Y$1,_xlfn.XMATCH(MAX($B33:$Y33),$B33:$Y33,1)))</f>
        <v>2008</v>
      </c>
      <c r="AB33" cm="1">
        <f t="array" ref="AB33">_xlfn.IFS(AA33=1999,"1999以前",AA33=2022,"2022以降",1=1,AA33)</f>
        <v>2008</v>
      </c>
    </row>
    <row r="34" spans="1:28" ht="13.8" thickBot="1" x14ac:dyDescent="0.25">
      <c r="A34" t="s">
        <v>139</v>
      </c>
      <c r="B34" s="1">
        <v>17711</v>
      </c>
      <c r="C34" s="1">
        <v>17843</v>
      </c>
      <c r="D34" s="1">
        <v>17867</v>
      </c>
      <c r="E34" s="1">
        <v>17871</v>
      </c>
      <c r="F34" s="1">
        <v>17930</v>
      </c>
      <c r="G34" s="1">
        <v>18023</v>
      </c>
      <c r="H34" s="1">
        <v>18025</v>
      </c>
      <c r="I34" s="1">
        <v>18058</v>
      </c>
      <c r="J34" s="1">
        <v>17994</v>
      </c>
      <c r="K34" s="1">
        <v>17929</v>
      </c>
      <c r="L34" s="1">
        <v>17755</v>
      </c>
      <c r="M34" s="1">
        <v>17627</v>
      </c>
      <c r="N34" s="1">
        <v>17316</v>
      </c>
      <c r="O34" s="1">
        <v>16843</v>
      </c>
      <c r="P34" s="1">
        <v>16528</v>
      </c>
      <c r="Q34" s="1">
        <v>16551</v>
      </c>
      <c r="R34" s="1">
        <v>16657</v>
      </c>
      <c r="S34" s="1">
        <v>16738</v>
      </c>
      <c r="T34" s="1">
        <v>16818</v>
      </c>
      <c r="U34" s="1">
        <v>16868</v>
      </c>
      <c r="V34" s="1">
        <v>16935</v>
      </c>
      <c r="W34" s="1">
        <v>16498</v>
      </c>
      <c r="X34" s="1">
        <v>16144</v>
      </c>
      <c r="Y34" s="1">
        <v>15625</v>
      </c>
      <c r="AA34" cm="1">
        <f t="array" ref="AA34">YEAR(INDEX($B$1:$Y$1,_xlfn.XMATCH(MAX($B34:$Y34),$B34:$Y34,1)))</f>
        <v>2015</v>
      </c>
      <c r="AB34" cm="1">
        <f t="array" ref="AB34">_xlfn.IFS(AA34=1999,"1999以前",AA34=2022,"2022以降",1=1,AA34)</f>
        <v>2015</v>
      </c>
    </row>
    <row r="35" spans="1:28" s="7" customFormat="1" ht="14.4" thickTop="1" thickBot="1" x14ac:dyDescent="0.25">
      <c r="A35" s="7" t="s">
        <v>154</v>
      </c>
      <c r="B35" s="8">
        <f>SUM(B31:B34)</f>
        <v>61132</v>
      </c>
      <c r="C35" s="8">
        <f t="shared" ref="C35:Y35" si="3">SUM(C31:C34)</f>
        <v>61330</v>
      </c>
      <c r="D35" s="8">
        <f t="shared" si="3"/>
        <v>61468</v>
      </c>
      <c r="E35" s="8">
        <f t="shared" si="3"/>
        <v>61287</v>
      </c>
      <c r="F35" s="8">
        <f t="shared" si="3"/>
        <v>61284</v>
      </c>
      <c r="G35" s="8">
        <f t="shared" si="3"/>
        <v>61433</v>
      </c>
      <c r="H35" s="8">
        <f t="shared" si="3"/>
        <v>61572</v>
      </c>
      <c r="I35" s="8">
        <f t="shared" si="3"/>
        <v>61623</v>
      </c>
      <c r="J35" s="8">
        <f t="shared" si="3"/>
        <v>61549</v>
      </c>
      <c r="K35" s="8">
        <f t="shared" si="3"/>
        <v>61682</v>
      </c>
      <c r="L35" s="8">
        <f t="shared" si="3"/>
        <v>61378</v>
      </c>
      <c r="M35" s="8">
        <f t="shared" si="3"/>
        <v>60918</v>
      </c>
      <c r="N35" s="8">
        <f t="shared" si="3"/>
        <v>60327</v>
      </c>
      <c r="O35" s="8">
        <f t="shared" si="3"/>
        <v>59555</v>
      </c>
      <c r="P35" s="8">
        <f t="shared" si="3"/>
        <v>59192</v>
      </c>
      <c r="Q35" s="8">
        <f t="shared" si="3"/>
        <v>59094</v>
      </c>
      <c r="R35" s="8">
        <f t="shared" si="3"/>
        <v>59131</v>
      </c>
      <c r="S35" s="8">
        <f t="shared" si="3"/>
        <v>59147</v>
      </c>
      <c r="T35" s="8">
        <f t="shared" si="3"/>
        <v>58355</v>
      </c>
      <c r="U35" s="8">
        <f t="shared" si="3"/>
        <v>57616</v>
      </c>
      <c r="V35" s="8">
        <f t="shared" si="3"/>
        <v>56909</v>
      </c>
      <c r="W35" s="8">
        <f t="shared" si="3"/>
        <v>56477</v>
      </c>
      <c r="X35" s="8">
        <f t="shared" si="3"/>
        <v>56165</v>
      </c>
      <c r="Y35" s="8">
        <f t="shared" si="3"/>
        <v>55854</v>
      </c>
      <c r="AA35" s="7" cm="1">
        <f t="array" ref="AA35">YEAR(INDEX($B$1:$Y$1,_xlfn.XMATCH(MAX($B35:$Y35),$B35:$Y35,1)))</f>
        <v>2013</v>
      </c>
      <c r="AB35" s="7" cm="1">
        <f t="array" ref="AB35">_xlfn.IFS(AA35=1999,"1999以前",AA35=2022,"2022以降",1=1,AA35)</f>
        <v>2013</v>
      </c>
    </row>
    <row r="36" spans="1:28" ht="13.8" thickTop="1" x14ac:dyDescent="0.2">
      <c r="A36" t="s">
        <v>140</v>
      </c>
      <c r="B36" s="1">
        <v>10147</v>
      </c>
      <c r="C36" s="1">
        <v>10163</v>
      </c>
      <c r="D36" s="1">
        <v>10245</v>
      </c>
      <c r="E36" s="1">
        <v>10315</v>
      </c>
      <c r="F36" s="1">
        <v>10386</v>
      </c>
      <c r="G36" s="1">
        <v>10498</v>
      </c>
      <c r="H36" s="1">
        <v>10555</v>
      </c>
      <c r="I36" s="1">
        <v>10658</v>
      </c>
      <c r="J36" s="1">
        <v>10815</v>
      </c>
      <c r="K36" s="1">
        <v>10944</v>
      </c>
      <c r="L36" s="1">
        <v>11052</v>
      </c>
      <c r="M36" s="1">
        <v>11132</v>
      </c>
      <c r="N36" s="1">
        <v>11291</v>
      </c>
      <c r="O36" s="1">
        <v>11166</v>
      </c>
      <c r="P36" s="1">
        <v>11109</v>
      </c>
      <c r="Q36" s="1">
        <v>11021</v>
      </c>
      <c r="R36" s="1">
        <v>10981</v>
      </c>
      <c r="S36" s="1">
        <v>11167</v>
      </c>
      <c r="T36" s="1">
        <v>11300</v>
      </c>
      <c r="U36" s="1">
        <v>11405</v>
      </c>
      <c r="V36" s="1">
        <v>11472</v>
      </c>
      <c r="W36" s="1">
        <v>11620</v>
      </c>
      <c r="X36" s="1">
        <v>11760</v>
      </c>
      <c r="Y36" s="1">
        <v>11811</v>
      </c>
      <c r="AA36" cm="1">
        <f t="array" ref="AA36">YEAR(INDEX($B$1:$Y$1,_xlfn.XMATCH(MAX($B36:$Y36),$B36:$Y36,1)))</f>
        <v>1999</v>
      </c>
      <c r="AB36" t="str" cm="1">
        <f t="array" ref="AB36">_xlfn.IFS(AA36=1999,"1999以前",AA36=2022,"2022以降",1=1,AA36)</f>
        <v>1999以前</v>
      </c>
    </row>
    <row r="37" spans="1:28" x14ac:dyDescent="0.2">
      <c r="A37" t="s">
        <v>141</v>
      </c>
      <c r="B37" s="1">
        <v>9555</v>
      </c>
      <c r="C37" s="1">
        <v>9565</v>
      </c>
      <c r="D37" s="1">
        <v>9585</v>
      </c>
      <c r="E37" s="1">
        <v>9664</v>
      </c>
      <c r="F37" s="1">
        <v>9706</v>
      </c>
      <c r="G37" s="1">
        <v>9778</v>
      </c>
      <c r="H37" s="1">
        <v>9787</v>
      </c>
      <c r="I37" s="1">
        <v>9818</v>
      </c>
      <c r="J37" s="1">
        <v>9974</v>
      </c>
      <c r="K37" s="1">
        <v>9923</v>
      </c>
      <c r="L37" s="1">
        <v>9913</v>
      </c>
      <c r="M37" s="1">
        <v>9873</v>
      </c>
      <c r="N37" s="1">
        <v>9870</v>
      </c>
      <c r="O37" s="1">
        <v>9879</v>
      </c>
      <c r="P37" s="1">
        <v>9905</v>
      </c>
      <c r="Q37" s="1">
        <v>9873</v>
      </c>
      <c r="R37" s="1">
        <v>9922</v>
      </c>
      <c r="S37" s="1">
        <v>9995</v>
      </c>
      <c r="T37" s="1">
        <v>10124</v>
      </c>
      <c r="U37" s="1">
        <v>10172</v>
      </c>
      <c r="V37" s="1">
        <v>10299</v>
      </c>
      <c r="W37" s="1">
        <v>10308</v>
      </c>
      <c r="X37" s="1">
        <v>10263</v>
      </c>
      <c r="Y37" s="1">
        <v>10252</v>
      </c>
      <c r="AA37" cm="1">
        <f t="array" ref="AA37">YEAR(INDEX($B$1:$Y$1,_xlfn.XMATCH(MAX($B37:$Y37),$B37:$Y37,1)))</f>
        <v>2001</v>
      </c>
      <c r="AB37" cm="1">
        <f t="array" ref="AB37">_xlfn.IFS(AA37=1999,"1999以前",AA37=2022,"2022以降",1=1,AA37)</f>
        <v>2001</v>
      </c>
    </row>
    <row r="38" spans="1:28" x14ac:dyDescent="0.2">
      <c r="A38" t="s">
        <v>142</v>
      </c>
      <c r="B38" s="1">
        <v>4703</v>
      </c>
      <c r="C38" s="1">
        <v>4789</v>
      </c>
      <c r="D38" s="1">
        <v>4837</v>
      </c>
      <c r="E38" s="1">
        <v>4919</v>
      </c>
      <c r="F38" s="1">
        <v>4984</v>
      </c>
      <c r="G38" s="1">
        <v>5025</v>
      </c>
      <c r="H38" s="1">
        <v>5131</v>
      </c>
      <c r="I38" s="1">
        <v>5145</v>
      </c>
      <c r="J38" s="1">
        <v>5243</v>
      </c>
      <c r="K38" s="1">
        <v>5314</v>
      </c>
      <c r="L38" s="1">
        <v>5359</v>
      </c>
      <c r="M38" s="1">
        <v>5382</v>
      </c>
      <c r="N38" s="1">
        <v>5379</v>
      </c>
      <c r="O38" s="1">
        <v>5420</v>
      </c>
      <c r="P38" s="1">
        <v>5444</v>
      </c>
      <c r="Q38" s="1">
        <v>5499</v>
      </c>
      <c r="R38" s="1">
        <v>5526</v>
      </c>
      <c r="S38" s="1">
        <v>5501</v>
      </c>
      <c r="T38" s="1">
        <v>5460</v>
      </c>
      <c r="U38" s="1">
        <v>5329</v>
      </c>
      <c r="V38" s="1">
        <v>4835</v>
      </c>
      <c r="W38" s="1">
        <v>4388</v>
      </c>
      <c r="X38" s="1">
        <v>4374</v>
      </c>
      <c r="Y38" s="1">
        <v>4413</v>
      </c>
      <c r="AA38" cm="1">
        <f t="array" ref="AA38">YEAR(INDEX($B$1:$Y$1,_xlfn.XMATCH(MAX($B38:$Y38),$B38:$Y38,1)))</f>
        <v>2006</v>
      </c>
      <c r="AB38" cm="1">
        <f t="array" ref="AB38">_xlfn.IFS(AA38=1999,"1999以前",AA38=2022,"2022以降",1=1,AA38)</f>
        <v>2006</v>
      </c>
    </row>
    <row r="39" spans="1:28" ht="13.8" thickBot="1" x14ac:dyDescent="0.25">
      <c r="A39" t="s">
        <v>143</v>
      </c>
      <c r="B39" s="1">
        <v>9873</v>
      </c>
      <c r="C39" s="1">
        <v>9995</v>
      </c>
      <c r="D39" s="1">
        <v>10030</v>
      </c>
      <c r="E39" s="1">
        <v>10204</v>
      </c>
      <c r="F39" s="1">
        <v>10405</v>
      </c>
      <c r="G39" s="1">
        <v>10543</v>
      </c>
      <c r="H39" s="1">
        <v>10731</v>
      </c>
      <c r="I39" s="1">
        <v>10887</v>
      </c>
      <c r="J39" s="1">
        <v>11073</v>
      </c>
      <c r="K39" s="1">
        <v>11230</v>
      </c>
      <c r="L39" s="1">
        <v>11395</v>
      </c>
      <c r="M39" s="1">
        <v>11552</v>
      </c>
      <c r="N39" s="1">
        <v>11661</v>
      </c>
      <c r="O39" s="1">
        <v>11730</v>
      </c>
      <c r="P39" s="1">
        <v>11897</v>
      </c>
      <c r="Q39" s="1">
        <v>11997</v>
      </c>
      <c r="R39" s="1">
        <v>12098</v>
      </c>
      <c r="S39" s="1">
        <v>12127</v>
      </c>
      <c r="T39" s="1">
        <v>12160</v>
      </c>
      <c r="U39" s="1">
        <v>12305</v>
      </c>
      <c r="V39" s="1">
        <v>12447</v>
      </c>
      <c r="W39" s="1">
        <v>12577</v>
      </c>
      <c r="X39" s="1">
        <v>12686</v>
      </c>
      <c r="Y39" s="1">
        <v>12743</v>
      </c>
      <c r="AA39" cm="1">
        <f t="array" ref="AA39">YEAR(INDEX($B$1:$Y$1,_xlfn.XMATCH(MAX($B39:$Y39),$B39:$Y39,1)))</f>
        <v>1999</v>
      </c>
      <c r="AB39" t="str" cm="1">
        <f t="array" ref="AB39">_xlfn.IFS(AA39=1999,"1999以前",AA39=2022,"2022以降",1=1,AA39)</f>
        <v>1999以前</v>
      </c>
    </row>
    <row r="40" spans="1:28" s="7" customFormat="1" ht="14.4" thickTop="1" thickBot="1" x14ac:dyDescent="0.25">
      <c r="A40" s="7" t="s">
        <v>155</v>
      </c>
      <c r="B40" s="8">
        <f>SUM(B36:B39)</f>
        <v>34278</v>
      </c>
      <c r="C40" s="8">
        <f t="shared" ref="C40:Y40" si="4">SUM(C36:C39)</f>
        <v>34512</v>
      </c>
      <c r="D40" s="8">
        <f t="shared" si="4"/>
        <v>34697</v>
      </c>
      <c r="E40" s="8">
        <f t="shared" si="4"/>
        <v>35102</v>
      </c>
      <c r="F40" s="8">
        <f t="shared" si="4"/>
        <v>35481</v>
      </c>
      <c r="G40" s="8">
        <f t="shared" si="4"/>
        <v>35844</v>
      </c>
      <c r="H40" s="8">
        <f t="shared" si="4"/>
        <v>36204</v>
      </c>
      <c r="I40" s="8">
        <f t="shared" si="4"/>
        <v>36508</v>
      </c>
      <c r="J40" s="8">
        <f t="shared" si="4"/>
        <v>37105</v>
      </c>
      <c r="K40" s="8">
        <f t="shared" si="4"/>
        <v>37411</v>
      </c>
      <c r="L40" s="8">
        <f t="shared" si="4"/>
        <v>37719</v>
      </c>
      <c r="M40" s="8">
        <f t="shared" si="4"/>
        <v>37939</v>
      </c>
      <c r="N40" s="8">
        <f t="shared" si="4"/>
        <v>38201</v>
      </c>
      <c r="O40" s="8">
        <f t="shared" si="4"/>
        <v>38195</v>
      </c>
      <c r="P40" s="8">
        <f t="shared" si="4"/>
        <v>38355</v>
      </c>
      <c r="Q40" s="8">
        <f t="shared" si="4"/>
        <v>38390</v>
      </c>
      <c r="R40" s="8">
        <f t="shared" si="4"/>
        <v>38527</v>
      </c>
      <c r="S40" s="8">
        <f t="shared" si="4"/>
        <v>38790</v>
      </c>
      <c r="T40" s="8">
        <f t="shared" si="4"/>
        <v>39044</v>
      </c>
      <c r="U40" s="8">
        <f t="shared" si="4"/>
        <v>39211</v>
      </c>
      <c r="V40" s="8">
        <f t="shared" si="4"/>
        <v>39053</v>
      </c>
      <c r="W40" s="8">
        <f t="shared" si="4"/>
        <v>38893</v>
      </c>
      <c r="X40" s="8">
        <f t="shared" si="4"/>
        <v>39083</v>
      </c>
      <c r="Y40" s="8">
        <f t="shared" si="4"/>
        <v>39219</v>
      </c>
      <c r="AA40" s="7" cm="1">
        <f t="array" ref="AA40">YEAR(INDEX($B$1:$Y$1,_xlfn.XMATCH(MAX($B40:$Y40),$B40:$Y40,1)))</f>
        <v>1999</v>
      </c>
      <c r="AB40" s="7" t="str" cm="1">
        <f t="array" ref="AB40">_xlfn.IFS(AA40=1999,"1999以前",AA40=2022,"2022以降",1=1,AA40)</f>
        <v>1999以前</v>
      </c>
    </row>
    <row r="41" spans="1:28" ht="13.8" thickTop="1" x14ac:dyDescent="0.2">
      <c r="A41" t="s">
        <v>144</v>
      </c>
      <c r="B41" s="1">
        <v>1902</v>
      </c>
      <c r="C41" s="1">
        <v>1943</v>
      </c>
      <c r="D41" s="1">
        <v>1979</v>
      </c>
      <c r="E41" s="1">
        <v>2031</v>
      </c>
      <c r="F41" s="1">
        <v>2078</v>
      </c>
      <c r="G41" s="1">
        <v>2162</v>
      </c>
      <c r="H41" s="1">
        <v>2190</v>
      </c>
      <c r="I41" s="1">
        <v>2202</v>
      </c>
      <c r="J41" s="1">
        <v>2226</v>
      </c>
      <c r="K41" s="1">
        <v>2277</v>
      </c>
      <c r="L41" s="1">
        <v>2296</v>
      </c>
      <c r="M41" s="1">
        <v>2343</v>
      </c>
      <c r="N41" s="1">
        <v>2389</v>
      </c>
      <c r="O41" s="1">
        <v>2413</v>
      </c>
      <c r="P41" s="1">
        <v>2421</v>
      </c>
      <c r="Q41" s="1">
        <v>2453</v>
      </c>
      <c r="R41" s="1">
        <v>2472</v>
      </c>
      <c r="S41" s="1">
        <v>2504</v>
      </c>
      <c r="T41" s="1">
        <v>2522</v>
      </c>
      <c r="U41" s="1">
        <v>2547</v>
      </c>
      <c r="V41" s="1">
        <v>2582</v>
      </c>
      <c r="W41" s="1">
        <v>2611</v>
      </c>
      <c r="X41" s="1">
        <v>3801</v>
      </c>
      <c r="Y41" s="1">
        <v>3805</v>
      </c>
      <c r="AA41" cm="1">
        <f t="array" ref="AA41">YEAR(INDEX($B$1:$Y$1,_xlfn.XMATCH(MAX($B41:$Y41),$B41:$Y41,1)))</f>
        <v>1999</v>
      </c>
      <c r="AB41" t="str" cm="1">
        <f t="array" ref="AB41">_xlfn.IFS(AA41=1999,"1999以前",AA41=2022,"2022以降",1=1,AA41)</f>
        <v>1999以前</v>
      </c>
    </row>
    <row r="42" spans="1:28" x14ac:dyDescent="0.2">
      <c r="A42" t="s">
        <v>145</v>
      </c>
      <c r="B42" s="1">
        <v>10870</v>
      </c>
      <c r="C42" s="1">
        <v>10928</v>
      </c>
      <c r="D42" s="1">
        <v>11022</v>
      </c>
      <c r="E42" s="1">
        <v>10992</v>
      </c>
      <c r="F42" s="1">
        <v>10992</v>
      </c>
      <c r="G42" s="1">
        <v>10851</v>
      </c>
      <c r="H42" s="1">
        <v>10693</v>
      </c>
      <c r="I42" s="1">
        <v>10522</v>
      </c>
      <c r="J42" s="1">
        <v>10377</v>
      </c>
      <c r="K42" s="1">
        <v>10066</v>
      </c>
      <c r="L42" s="1">
        <v>9853</v>
      </c>
      <c r="M42" s="1">
        <v>9550</v>
      </c>
      <c r="N42" s="1">
        <v>9162</v>
      </c>
      <c r="O42" s="1">
        <v>8874</v>
      </c>
      <c r="P42" s="1">
        <v>8395</v>
      </c>
      <c r="Q42" s="1">
        <v>7866</v>
      </c>
      <c r="R42" s="1">
        <v>7372</v>
      </c>
      <c r="S42" s="1">
        <v>6982</v>
      </c>
      <c r="T42" s="1">
        <v>6584</v>
      </c>
      <c r="U42" s="1">
        <v>6175</v>
      </c>
      <c r="V42" s="1">
        <v>5847</v>
      </c>
      <c r="W42" s="1">
        <v>5390</v>
      </c>
      <c r="X42" s="1">
        <v>3609</v>
      </c>
      <c r="Y42" s="1">
        <v>3351</v>
      </c>
      <c r="AA42" cm="1">
        <f t="array" ref="AA42">YEAR(INDEX($B$1:$Y$1,_xlfn.XMATCH(MAX($B42:$Y42),$B42:$Y42,1)))</f>
        <v>2020</v>
      </c>
      <c r="AB42" cm="1">
        <f t="array" ref="AB42">_xlfn.IFS(AA42=1999,"1999以前",AA42=2022,"2022以降",1=1,AA42)</f>
        <v>2020</v>
      </c>
    </row>
    <row r="43" spans="1:28" x14ac:dyDescent="0.2">
      <c r="A43" t="s">
        <v>146</v>
      </c>
      <c r="B43" s="1">
        <v>14645</v>
      </c>
      <c r="C43" s="1">
        <v>14602</v>
      </c>
      <c r="D43" s="1">
        <v>14471</v>
      </c>
      <c r="E43" s="1">
        <v>14317</v>
      </c>
      <c r="F43" s="1">
        <v>14162</v>
      </c>
      <c r="G43" s="1">
        <v>14094</v>
      </c>
      <c r="H43" s="1">
        <v>13872</v>
      </c>
      <c r="I43" s="1">
        <v>13490</v>
      </c>
      <c r="J43" s="1">
        <v>13298</v>
      </c>
      <c r="K43" s="1">
        <v>12958</v>
      </c>
      <c r="L43" s="1">
        <v>12423</v>
      </c>
      <c r="M43" s="1">
        <v>11713</v>
      </c>
      <c r="N43" s="1">
        <v>11294</v>
      </c>
      <c r="O43" s="1">
        <v>10903</v>
      </c>
      <c r="P43" s="1">
        <v>10488</v>
      </c>
      <c r="Q43" s="1">
        <v>10187</v>
      </c>
      <c r="R43" s="1">
        <v>10125</v>
      </c>
      <c r="S43" s="1">
        <v>9779</v>
      </c>
      <c r="T43" s="1">
        <v>9843</v>
      </c>
      <c r="U43" s="1">
        <v>9517</v>
      </c>
      <c r="V43" s="1">
        <v>9452</v>
      </c>
      <c r="W43" s="1">
        <v>9257</v>
      </c>
      <c r="X43" s="1">
        <v>9092</v>
      </c>
      <c r="Y43" s="1">
        <v>8822</v>
      </c>
      <c r="AA43" cm="1">
        <f t="array" ref="AA43">YEAR(INDEX($B$1:$Y$1,_xlfn.XMATCH(MAX($B43:$Y43),$B43:$Y43,1)))</f>
        <v>2022</v>
      </c>
      <c r="AB43" t="str" cm="1">
        <f t="array" ref="AB43">_xlfn.IFS(AA43=1999,"1999以前",AA43=2022,"2022以降",1=1,AA43)</f>
        <v>2022以降</v>
      </c>
    </row>
    <row r="44" spans="1:28" x14ac:dyDescent="0.2">
      <c r="A44" t="s">
        <v>147</v>
      </c>
      <c r="B44" s="1">
        <v>15330</v>
      </c>
      <c r="C44" s="1">
        <v>15328</v>
      </c>
      <c r="D44" s="1">
        <v>15453</v>
      </c>
      <c r="E44" s="1">
        <v>15451</v>
      </c>
      <c r="F44" s="1">
        <v>15472</v>
      </c>
      <c r="G44" s="1">
        <v>15438</v>
      </c>
      <c r="H44" s="1">
        <v>15478</v>
      </c>
      <c r="I44" s="1">
        <v>15603</v>
      </c>
      <c r="J44" s="1">
        <v>15644</v>
      </c>
      <c r="K44" s="1">
        <v>15718</v>
      </c>
      <c r="L44" s="1">
        <v>15822</v>
      </c>
      <c r="M44" s="1">
        <v>15887</v>
      </c>
      <c r="N44" s="1">
        <v>15880</v>
      </c>
      <c r="O44" s="1">
        <v>15670</v>
      </c>
      <c r="P44" s="1">
        <v>15452</v>
      </c>
      <c r="Q44" s="1">
        <v>15484</v>
      </c>
      <c r="R44" s="1">
        <v>15443</v>
      </c>
      <c r="S44" s="1">
        <v>15303</v>
      </c>
      <c r="T44" s="1">
        <v>15406</v>
      </c>
      <c r="U44" s="1">
        <v>15082</v>
      </c>
      <c r="V44" s="1">
        <v>15036</v>
      </c>
      <c r="W44" s="1">
        <v>15072</v>
      </c>
      <c r="X44" s="1">
        <v>14650</v>
      </c>
      <c r="Y44" s="1">
        <v>14548</v>
      </c>
      <c r="AA44" cm="1">
        <f t="array" ref="AA44">YEAR(INDEX($B$1:$Y$1,_xlfn.XMATCH(MAX($B44:$Y44),$B44:$Y44,1)))</f>
        <v>2011</v>
      </c>
      <c r="AB44" cm="1">
        <f t="array" ref="AB44">_xlfn.IFS(AA44=1999,"1999以前",AA44=2022,"2022以降",1=1,AA44)</f>
        <v>2011</v>
      </c>
    </row>
    <row r="45" spans="1:28" x14ac:dyDescent="0.2">
      <c r="A45" t="s">
        <v>148</v>
      </c>
      <c r="B45" s="1">
        <v>15524</v>
      </c>
      <c r="C45" s="1">
        <v>15526</v>
      </c>
      <c r="D45" s="1">
        <v>15615</v>
      </c>
      <c r="E45" s="1">
        <v>15569</v>
      </c>
      <c r="F45" s="1">
        <v>15567</v>
      </c>
      <c r="G45" s="1">
        <v>15329</v>
      </c>
      <c r="H45" s="1">
        <v>15238</v>
      </c>
      <c r="I45" s="1">
        <v>15011</v>
      </c>
      <c r="J45" s="1">
        <v>14779</v>
      </c>
      <c r="K45" s="1">
        <v>14579</v>
      </c>
      <c r="L45" s="1">
        <v>14381</v>
      </c>
      <c r="M45" s="1">
        <v>14280</v>
      </c>
      <c r="N45" s="1">
        <v>14352</v>
      </c>
      <c r="O45" s="1">
        <v>14433</v>
      </c>
      <c r="P45" s="1">
        <v>14510</v>
      </c>
      <c r="Q45" s="1">
        <v>14367</v>
      </c>
      <c r="R45" s="1">
        <v>14223</v>
      </c>
      <c r="S45" s="1">
        <v>14134</v>
      </c>
      <c r="T45" s="1">
        <v>14040</v>
      </c>
      <c r="U45" s="1">
        <v>13943</v>
      </c>
      <c r="V45" s="1">
        <v>13708</v>
      </c>
      <c r="W45" s="1">
        <v>13618</v>
      </c>
      <c r="X45" s="1">
        <v>13358</v>
      </c>
      <c r="Y45" s="1">
        <v>13283</v>
      </c>
      <c r="AA45" cm="1">
        <f t="array" ref="AA45">YEAR(INDEX($B$1:$Y$1,_xlfn.XMATCH(MAX($B45:$Y45),$B45:$Y45,1)))</f>
        <v>2020</v>
      </c>
      <c r="AB45" cm="1">
        <f t="array" ref="AB45">_xlfn.IFS(AA45=1999,"1999以前",AA45=2022,"2022以降",1=1,AA45)</f>
        <v>2020</v>
      </c>
    </row>
    <row r="46" spans="1:28" ht="13.8" thickBot="1" x14ac:dyDescent="0.25">
      <c r="A46" t="s">
        <v>149</v>
      </c>
      <c r="B46" s="1">
        <v>19114</v>
      </c>
      <c r="C46" s="1">
        <v>19068</v>
      </c>
      <c r="D46" s="1">
        <v>18535</v>
      </c>
      <c r="E46" s="1">
        <v>18028</v>
      </c>
      <c r="F46" s="1">
        <v>17744</v>
      </c>
      <c r="G46" s="1">
        <v>17456</v>
      </c>
      <c r="H46" s="1">
        <v>17403</v>
      </c>
      <c r="I46" s="1">
        <v>17303</v>
      </c>
      <c r="J46" s="1">
        <v>17164</v>
      </c>
      <c r="K46" s="1">
        <v>16746</v>
      </c>
      <c r="L46" s="1">
        <v>16313</v>
      </c>
      <c r="M46" s="1">
        <v>16162</v>
      </c>
      <c r="N46" s="1">
        <v>15957</v>
      </c>
      <c r="O46" s="1">
        <v>15671</v>
      </c>
      <c r="P46" s="1">
        <v>15473</v>
      </c>
      <c r="Q46" s="1">
        <v>15068</v>
      </c>
      <c r="R46" s="1">
        <v>14871</v>
      </c>
      <c r="S46" s="1">
        <v>14583</v>
      </c>
      <c r="T46" s="1">
        <v>14268</v>
      </c>
      <c r="U46" s="1">
        <v>13779</v>
      </c>
      <c r="V46" s="1">
        <v>13299</v>
      </c>
      <c r="W46" s="1">
        <v>13168</v>
      </c>
      <c r="X46" s="1">
        <v>12875</v>
      </c>
      <c r="Y46" s="1">
        <v>12399</v>
      </c>
      <c r="AA46" cm="1">
        <f t="array" ref="AA46">YEAR(INDEX($B$1:$Y$1,_xlfn.XMATCH(MAX($B46:$Y46),$B46:$Y46,1)))</f>
        <v>2022</v>
      </c>
      <c r="AB46" t="str" cm="1">
        <f t="array" ref="AB46">_xlfn.IFS(AA46=1999,"1999以前",AA46=2022,"2022以降",1=1,AA46)</f>
        <v>2022以降</v>
      </c>
    </row>
    <row r="47" spans="1:28" s="7" customFormat="1" ht="14.4" thickTop="1" thickBot="1" x14ac:dyDescent="0.25">
      <c r="A47" s="7" t="s">
        <v>156</v>
      </c>
      <c r="B47" s="8">
        <f>SUM(B41:B46)</f>
        <v>77385</v>
      </c>
      <c r="C47" s="8">
        <f t="shared" ref="C47:Y47" si="5">SUM(C41:C46)</f>
        <v>77395</v>
      </c>
      <c r="D47" s="8">
        <f t="shared" si="5"/>
        <v>77075</v>
      </c>
      <c r="E47" s="8">
        <f t="shared" si="5"/>
        <v>76388</v>
      </c>
      <c r="F47" s="8">
        <f t="shared" si="5"/>
        <v>76015</v>
      </c>
      <c r="G47" s="8">
        <f t="shared" si="5"/>
        <v>75330</v>
      </c>
      <c r="H47" s="8">
        <f t="shared" si="5"/>
        <v>74874</v>
      </c>
      <c r="I47" s="8">
        <f t="shared" si="5"/>
        <v>74131</v>
      </c>
      <c r="J47" s="8">
        <f t="shared" si="5"/>
        <v>73488</v>
      </c>
      <c r="K47" s="8">
        <f t="shared" si="5"/>
        <v>72344</v>
      </c>
      <c r="L47" s="8">
        <f t="shared" si="5"/>
        <v>71088</v>
      </c>
      <c r="M47" s="8">
        <f t="shared" si="5"/>
        <v>69935</v>
      </c>
      <c r="N47" s="8">
        <f t="shared" si="5"/>
        <v>69034</v>
      </c>
      <c r="O47" s="8">
        <f t="shared" si="5"/>
        <v>67964</v>
      </c>
      <c r="P47" s="8">
        <f t="shared" si="5"/>
        <v>66739</v>
      </c>
      <c r="Q47" s="8">
        <f t="shared" si="5"/>
        <v>65425</v>
      </c>
      <c r="R47" s="8">
        <f t="shared" si="5"/>
        <v>64506</v>
      </c>
      <c r="S47" s="8">
        <f t="shared" si="5"/>
        <v>63285</v>
      </c>
      <c r="T47" s="8">
        <f t="shared" si="5"/>
        <v>62663</v>
      </c>
      <c r="U47" s="8">
        <f t="shared" si="5"/>
        <v>61043</v>
      </c>
      <c r="V47" s="8">
        <f t="shared" si="5"/>
        <v>59924</v>
      </c>
      <c r="W47" s="8">
        <f t="shared" si="5"/>
        <v>59116</v>
      </c>
      <c r="X47" s="8">
        <f t="shared" si="5"/>
        <v>57385</v>
      </c>
      <c r="Y47" s="8">
        <f t="shared" si="5"/>
        <v>56208</v>
      </c>
      <c r="AA47" s="7" cm="1">
        <f t="array" ref="AA47">YEAR(INDEX($B$1:$Y$1,_xlfn.XMATCH(MAX($B47:$Y47),$B47:$Y47,1)))</f>
        <v>2021</v>
      </c>
      <c r="AB47" s="7" cm="1">
        <f t="array" ref="AB47">_xlfn.IFS(AA47=1999,"1999以前",AA47=2022,"2022以降",1=1,AA47)</f>
        <v>2021</v>
      </c>
    </row>
    <row r="48" spans="1:28" ht="13.8" thickTop="1" x14ac:dyDescent="0.2">
      <c r="A48" t="s">
        <v>150</v>
      </c>
      <c r="B48" s="1">
        <v>322513</v>
      </c>
      <c r="C48" s="1">
        <v>322265</v>
      </c>
      <c r="D48" s="1">
        <v>321728</v>
      </c>
      <c r="E48" s="1">
        <v>320717</v>
      </c>
      <c r="F48" s="1">
        <v>319971</v>
      </c>
      <c r="G48" s="1">
        <v>319766</v>
      </c>
      <c r="H48" s="1">
        <v>319591</v>
      </c>
      <c r="I48" s="1">
        <v>319300</v>
      </c>
      <c r="J48" s="1">
        <v>319477</v>
      </c>
      <c r="K48" s="1">
        <v>318464</v>
      </c>
      <c r="L48" s="1">
        <v>317191</v>
      </c>
      <c r="M48" s="1">
        <v>315510</v>
      </c>
      <c r="N48" s="1">
        <v>313956</v>
      </c>
      <c r="O48" s="1">
        <v>311099</v>
      </c>
      <c r="P48" s="1">
        <v>309125</v>
      </c>
      <c r="Q48" s="1">
        <v>306385</v>
      </c>
      <c r="R48" s="1">
        <v>304278</v>
      </c>
      <c r="S48" s="1">
        <v>302556</v>
      </c>
      <c r="T48" s="1">
        <v>301311</v>
      </c>
      <c r="U48" s="1">
        <v>298472</v>
      </c>
      <c r="V48" s="1">
        <v>295539</v>
      </c>
      <c r="W48" s="1">
        <v>292447</v>
      </c>
      <c r="X48" s="1">
        <v>289601</v>
      </c>
      <c r="Y48" s="1">
        <v>287114</v>
      </c>
      <c r="AA48" cm="1">
        <f t="array" ref="AA48">YEAR(INDEX($B$1:$Y$1,_xlfn.XMATCH(MAX($B48:$Y48),$B48:$Y48,1)))</f>
        <v>2022</v>
      </c>
      <c r="AB48" t="str" cm="1">
        <f t="array" ref="AB48">_xlfn.IFS(AA48=1999,"1999以前",AA48=2022,"2022以降",1=1,AA48)</f>
        <v>2022以降</v>
      </c>
    </row>
    <row r="49" spans="1:28" x14ac:dyDescent="0.2">
      <c r="A49" t="s">
        <v>151</v>
      </c>
      <c r="B49" s="1">
        <v>343817</v>
      </c>
      <c r="C49" s="1">
        <v>343835</v>
      </c>
      <c r="D49" s="1">
        <v>343550</v>
      </c>
      <c r="E49" s="1">
        <v>342695</v>
      </c>
      <c r="F49" s="1">
        <v>342088</v>
      </c>
      <c r="G49" s="1">
        <v>342154</v>
      </c>
      <c r="H49" s="1">
        <v>342163</v>
      </c>
      <c r="I49" s="1">
        <v>342031</v>
      </c>
      <c r="J49" s="1">
        <v>342343</v>
      </c>
      <c r="K49" s="1">
        <v>341489</v>
      </c>
      <c r="L49" s="1">
        <v>340339</v>
      </c>
      <c r="M49" s="1">
        <v>338751</v>
      </c>
      <c r="N49" s="1">
        <v>337281</v>
      </c>
      <c r="O49" s="1">
        <v>334341</v>
      </c>
      <c r="P49" s="1">
        <v>332427</v>
      </c>
      <c r="Q49" s="1">
        <v>329675</v>
      </c>
      <c r="R49" s="1">
        <v>327479</v>
      </c>
      <c r="S49" s="1">
        <v>325621</v>
      </c>
      <c r="T49" s="1">
        <v>324224</v>
      </c>
      <c r="U49" s="1">
        <v>321231</v>
      </c>
      <c r="V49" s="1">
        <v>318129</v>
      </c>
      <c r="W49" s="1">
        <v>314923</v>
      </c>
      <c r="X49" s="1">
        <v>311870</v>
      </c>
      <c r="Y49" s="1">
        <v>308961</v>
      </c>
      <c r="AA49" cm="1">
        <f t="array" ref="AA49">YEAR(INDEX($B$1:$Y$1,_xlfn.XMATCH(MAX($B49:$Y49),$B49:$Y49,1)))</f>
        <v>2021</v>
      </c>
      <c r="AB49" cm="1">
        <f t="array" ref="AB49">_xlfn.IFS(AA49=1999,"1999以前",AA49=2022,"2022以降",1=1,AA49)</f>
        <v>2021</v>
      </c>
    </row>
  </sheetData>
  <phoneticPr fontId="1"/>
  <conditionalFormatting sqref="B3:Y49">
    <cfRule type="expression" dxfId="0" priority="1">
      <formula>B3=MAX($B3:$Y3)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657AB-2744-45D5-A2EC-981B980FA1F7}">
  <dimension ref="A1"/>
  <sheetViews>
    <sheetView tabSelected="1"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大津市</vt:lpstr>
      <vt:lpstr>草津市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 Hikawa</dc:creator>
  <cp:lastModifiedBy>Sayo Hikawa</cp:lastModifiedBy>
  <dcterms:created xsi:type="dcterms:W3CDTF">2022-11-08T09:04:33Z</dcterms:created>
  <dcterms:modified xsi:type="dcterms:W3CDTF">2022-11-14T11:18:47Z</dcterms:modified>
</cp:coreProperties>
</file>